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Titles" localSheetId="2">'ПКВ'!$10:$11</definedName>
    <definedName name="_xlnm.Print_Titles" localSheetId="1">'Программа СН'!$11:$12</definedName>
    <definedName name="_xlnm.Print_Area" localSheetId="2">'ПКВ'!$A$1:$FE$37</definedName>
    <definedName name="_xlnm.Print_Area" localSheetId="0">'Потреб.хар-ки'!$A$1:$DA$23</definedName>
  </definedNames>
  <calcPr fullCalcOnLoad="1"/>
</workbook>
</file>

<file path=xl/sharedStrings.xml><?xml version="1.0" encoding="utf-8"?>
<sst xmlns="http://schemas.openxmlformats.org/spreadsheetml/2006/main" count="252" uniqueCount="152">
  <si>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</si>
  <si>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</si>
  <si>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</si>
  <si>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</si>
  <si>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</si>
  <si>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</si>
  <si>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</si>
  <si>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</si>
  <si>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</si>
  <si>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</si>
  <si>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>13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</si>
  <si>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</si>
  <si>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</si>
  <si>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</si>
  <si>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</si>
  <si>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</si>
  <si>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</si>
  <si>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</si>
  <si>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</si>
  <si>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</si>
  <si>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</si>
  <si>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</si>
  <si>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</si>
  <si>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</si>
  <si>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</si>
  <si>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</si>
  <si>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</si>
  <si>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</si>
  <si>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</si>
  <si>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</si>
  <si>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</si>
  <si>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</si>
  <si>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2.1</t>
  </si>
  <si>
    <t>2.2</t>
  </si>
  <si>
    <t>2.3</t>
  </si>
  <si>
    <t>2.4</t>
  </si>
  <si>
    <t>2.5</t>
  </si>
  <si>
    <t>3.1</t>
  </si>
  <si>
    <t>3.2</t>
  </si>
  <si>
    <t>реконструируемые (модернизируемые) объекты</t>
  </si>
  <si>
    <t>4.1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</si>
  <si>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</si>
  <si>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</si>
  <si>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</si>
  <si>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</si>
  <si>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</si>
  <si>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</si>
  <si>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</si>
  <si>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</si>
  <si>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</si>
  <si>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</si>
  <si>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</si>
  <si>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</si>
  <si>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</si>
  <si>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</si>
  <si>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</si>
  <si>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</si>
  <si>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</si>
  <si>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</si>
  <si>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</si>
  <si>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</si>
  <si>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</si>
  <si>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</si>
  <si>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</si>
  <si>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</si>
  <si>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</si>
  <si>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</si>
  <si>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</si>
  <si>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</si>
  <si>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</si>
  <si>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</si>
  <si>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</si>
  <si>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</si>
  <si>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</si>
  <si>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6.3</t>
  </si>
  <si>
    <t>6.4</t>
  </si>
  <si>
    <t>6.5</t>
  </si>
  <si>
    <t>МПа</t>
  </si>
  <si>
    <t xml:space="preserve">эксплуатируемых ЗАО "Газпром газораспределение Пермь" на 2012-2014 годы за счет средств специальной надбавки. </t>
  </si>
  <si>
    <t>3.3</t>
  </si>
  <si>
    <t>4.2</t>
  </si>
  <si>
    <t>3.4</t>
  </si>
  <si>
    <t>в том числе объекты капитального строительства (основные стройки)</t>
  </si>
  <si>
    <t>Распределительный газопровод высокого и низкого давления микрорайон "Заболотный" уч-к № 7 в г. Кудымкар Пермского края</t>
  </si>
  <si>
    <t>Распределительные газопроводы п. Ильинский Ильинского района Пермского края</t>
  </si>
  <si>
    <t>Газопровод высокого давления 1,2 МПа ГРС-2 г. Краснокамск Пермского края (3-я очередь).</t>
  </si>
  <si>
    <t>Распределительные газопроводы п. Северный Коммунар Сивинского района Пермского края</t>
  </si>
  <si>
    <t>Новые объекты</t>
  </si>
  <si>
    <t>Распределительные газопроводы с. Нердва Карагайского района Пермского края</t>
  </si>
  <si>
    <t>2.6</t>
  </si>
  <si>
    <t>2.7</t>
  </si>
  <si>
    <t>2.8</t>
  </si>
  <si>
    <t>2.9</t>
  </si>
  <si>
    <t>2.10</t>
  </si>
  <si>
    <t>2.11</t>
  </si>
  <si>
    <t>2.12</t>
  </si>
  <si>
    <t>Межпоселковый газопровод высокого давления с. Шлыки - с. Пихтовка Частинского района Пермского края</t>
  </si>
  <si>
    <t>Газоснабжение жилых домов в д. Нижнее Васильево, ул. Акмолинская, ул. Слуцкая, ул. Космическая, ул. Лодочная, ул. Иркутская, ул. Залесная (№1 по №5), пер. Песчаный, ул. Стрелка.</t>
  </si>
  <si>
    <t>Строительство газопроводов и газификация жилых домов в микрорайоне Средняя Курья г.Перми по улицам: ул.Борцов Революции, ул.Конечная, ул.Лабинская, ул.Рыбацкая, ул.Сборная, ул.Средняя, ул.Торфяная, ул.6-я Линия</t>
  </si>
  <si>
    <t>Строительство газопроводов и  газификация жилых домов в микрорайоне Балатово Индустриального района города Перми по улицам: ул. Л.Чайкиной, ул. Шахтерская, ул. Подводников, ул. 2-я Синарская, ул. 3-я Синарская.</t>
  </si>
  <si>
    <t>Газопровод среднего и низкого давления в д. Б.Мось Пермского района</t>
  </si>
  <si>
    <t>2.13</t>
  </si>
  <si>
    <t>2.14</t>
  </si>
  <si>
    <t>2.15</t>
  </si>
  <si>
    <t>2.16</t>
  </si>
  <si>
    <t>2.17</t>
  </si>
  <si>
    <t>2.18</t>
  </si>
  <si>
    <t>2.19</t>
  </si>
  <si>
    <t>Распределительные газопроводы с. Янычи Пермского района</t>
  </si>
  <si>
    <t>Распределительный газопровод низкого давления по ул.Путевая, Рельсовая, Деповская, пер.Рельсовый на пос. Кирпичный г.кунгур Пермского края</t>
  </si>
  <si>
    <t>Газопровод среднего давления и распределительный газопровод низкого давления по ул.Урицкого, г.Чернушка Пермского края</t>
  </si>
  <si>
    <t>Распределительный газопровод низкого давления в с. Крылово Осинского муниципального района Пермского края</t>
  </si>
  <si>
    <t>Распределительные газопроводы с.Енапаево Октябрьского района</t>
  </si>
  <si>
    <t>Распределительные газопроводы д. Шульдиха Еловского района Пермского края</t>
  </si>
  <si>
    <t>Распределительные газопроводы с. Перебор Березовского района Пермского края</t>
  </si>
  <si>
    <t>Распределительные газопроводы д. Н.Галино Верещагинского района Пермского края</t>
  </si>
  <si>
    <t>Газопровод среднего давления от ГГРП-11Г по ул. Ветлужской, 150 до ГРП-ОК в в/ч 63196 г. Перми</t>
  </si>
  <si>
    <t>2.20</t>
  </si>
  <si>
    <t>2.23</t>
  </si>
  <si>
    <t>100-200</t>
  </si>
  <si>
    <t>100-250</t>
  </si>
  <si>
    <t xml:space="preserve">Распределительный газопровод Сылвенского поселения (м-н Куликовка) Пермского района </t>
  </si>
  <si>
    <t>3.5</t>
  </si>
  <si>
    <t>3.6</t>
  </si>
  <si>
    <t>3.7</t>
  </si>
  <si>
    <t>3.8</t>
  </si>
  <si>
    <t>3.9</t>
  </si>
  <si>
    <t>3.10</t>
  </si>
  <si>
    <t>2013</t>
  </si>
  <si>
    <t>2014</t>
  </si>
  <si>
    <t>63-225</t>
  </si>
  <si>
    <t>63-110</t>
  </si>
  <si>
    <t>63-160</t>
  </si>
  <si>
    <t>2,1</t>
  </si>
  <si>
    <t>Строительство канализации, L-1,0 км, сталь, Ду-159, г. Пермь, ул.Травайная,1а, 3-эт. кирпичное здание АПК с местной котельной с антресольным этажом, лит.А,А1, инв.№ 0600000156.</t>
  </si>
  <si>
    <t>2,2</t>
  </si>
  <si>
    <t>Строительство ДП АСДУ ГС. Диспетчерский пункт автоматизированной системы диспетчерского управления ГРС (ДП АСДУ ГС)</t>
  </si>
  <si>
    <t>2,3</t>
  </si>
  <si>
    <t>Техническое перевооружение линий редуцирования с увеличением пропускной способности. ГГРП-12Г по ул. Федотова, 5а г. Пермь, инв№0600000229</t>
  </si>
  <si>
    <t>2,4</t>
  </si>
  <si>
    <t>Техническое перевооружение газопровода через р.Тулва. Газопровод высокого давления АГРС с.Крылово-с.Гремяча АВМ Осинский район прот. 3859 м, инв.№ 0000000912.</t>
  </si>
  <si>
    <t>2,5</t>
  </si>
  <si>
    <t>Техническое перевооружение здания с расширением пристроя. 3-этажного административного здания с пристроенным 1-этажным зданием мастерских и 1-этажным зданием склада, г.Чусовой, ул.Высотная, 30, инв. №0000000024.</t>
  </si>
  <si>
    <t>2012</t>
  </si>
  <si>
    <t xml:space="preserve"> -</t>
  </si>
  <si>
    <t>3,1</t>
  </si>
  <si>
    <t>50-700</t>
  </si>
  <si>
    <t>Автокран КС 45717К-1 (г/п - 25 т, длина стрелы - 21 м, гусек - 7м, шасси  КАМАЗ 6-4) для АТС ИД</t>
  </si>
  <si>
    <t>МАЗ 6430А5-320-020 для АТС ИД</t>
  </si>
  <si>
    <t>Экскаватор-погрузчик JCB 3CXSM 4T, глубина копания1,9 м, ширина копания 210-270 мм, пр-во г.Челябинск для Краснокамского филиала</t>
  </si>
  <si>
    <t>Экскаватор-погрузчик JCB4CX14Н2WМ (АТС) с дополнительным оборудованием (ковш 400 мм с пальцами) для Пермского филиала</t>
  </si>
  <si>
    <t>Оборудование для управления и коммутации серверов (Концентратор AnywhereUSB/14 with Multi-Host Connections и система хранения HP P2000 G3MSA FC Dual Cntrl SFF Array 15K) для Исполнительной дирекции и филиалов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</si>
</sst>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#,##0.000"/>
    <numFmt numFmtId="184" formatCode="0.0000"/>
  </numFmts>
  <fonts count="3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wrapText="1"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2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>
      <alignment/>
      <protection/>
    </xf>
    <xf numFmtId="0" fontId="1" fillId="0" borderId="11" xfId="0" applyFont="1" applyBorder="1" applyAlignment="1">
      <alignment wrapText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11" xfId="54" applyNumberFormat="1" applyFont="1" applyFill="1" applyBorder="1" applyAlignment="1">
      <alignment vertical="center" wrapText="1"/>
      <protection/>
    </xf>
    <xf numFmtId="4" fontId="1" fillId="0" borderId="0" xfId="54" applyNumberFormat="1" applyFont="1">
      <alignment/>
      <protection/>
    </xf>
    <xf numFmtId="0" fontId="1" fillId="0" borderId="11" xfId="0" applyFont="1" applyFill="1" applyBorder="1" applyAlignment="1">
      <alignment wrapText="1"/>
    </xf>
    <xf numFmtId="0" fontId="1" fillId="0" borderId="0" xfId="54" applyFont="1" applyFill="1">
      <alignment/>
      <protection/>
    </xf>
    <xf numFmtId="4" fontId="1" fillId="24" borderId="15" xfId="53" applyNumberFormat="1" applyFont="1" applyFill="1" applyBorder="1" applyAlignment="1">
      <alignment horizontal="center" vertical="center"/>
      <protection/>
    </xf>
    <xf numFmtId="4" fontId="1" fillId="24" borderId="14" xfId="53" applyNumberFormat="1" applyFont="1" applyFill="1" applyBorder="1" applyAlignment="1">
      <alignment horizontal="center" vertical="center"/>
      <protection/>
    </xf>
    <xf numFmtId="4" fontId="1" fillId="24" borderId="16" xfId="53" applyNumberFormat="1" applyFont="1" applyFill="1" applyBorder="1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2" fontId="1" fillId="0" borderId="0" xfId="53" applyNumberFormat="1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horizontal="left" vertical="center" wrapText="1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19" xfId="55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left" wrapText="1"/>
      <protection/>
    </xf>
    <xf numFmtId="0" fontId="2" fillId="0" borderId="21" xfId="55" applyFont="1" applyBorder="1" applyAlignment="1">
      <alignment horizontal="left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4" fillId="0" borderId="14" xfId="55" applyFont="1" applyBorder="1" applyAlignment="1">
      <alignment horizontal="center" wrapText="1"/>
      <protection/>
    </xf>
    <xf numFmtId="49" fontId="4" fillId="0" borderId="14" xfId="55" applyNumberFormat="1" applyFont="1" applyBorder="1" applyAlignment="1">
      <alignment horizontal="left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top"/>
      <protection/>
    </xf>
    <xf numFmtId="3" fontId="1" fillId="0" borderId="1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1" xfId="54" applyFont="1" applyBorder="1" applyAlignment="1">
      <alignment horizontal="center"/>
      <protection/>
    </xf>
    <xf numFmtId="0" fontId="1" fillId="0" borderId="22" xfId="54" applyFont="1" applyBorder="1" applyAlignment="1">
      <alignment horizontal="center"/>
      <protection/>
    </xf>
    <xf numFmtId="0" fontId="1" fillId="0" borderId="23" xfId="54" applyFont="1" applyBorder="1" applyAlignment="1">
      <alignment horizontal="center"/>
      <protection/>
    </xf>
    <xf numFmtId="0" fontId="17" fillId="0" borderId="11" xfId="54" applyFont="1" applyBorder="1" applyAlignment="1">
      <alignment horizontal="center" wrapText="1"/>
      <protection/>
    </xf>
    <xf numFmtId="0" fontId="1" fillId="0" borderId="22" xfId="54" applyFont="1" applyBorder="1" applyAlignment="1">
      <alignment horizontal="center" wrapText="1"/>
      <protection/>
    </xf>
    <xf numFmtId="0" fontId="1" fillId="0" borderId="23" xfId="54" applyFont="1" applyBorder="1" applyAlignment="1">
      <alignment horizontal="center" wrapText="1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22" xfId="54" applyNumberFormat="1" applyFont="1" applyBorder="1" applyAlignment="1">
      <alignment horizontal="center" vertical="center"/>
      <protection/>
    </xf>
    <xf numFmtId="49" fontId="1" fillId="0" borderId="23" xfId="54" applyNumberFormat="1" applyFont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left" wrapText="1"/>
    </xf>
    <xf numFmtId="49" fontId="1" fillId="0" borderId="24" xfId="54" applyNumberFormat="1" applyFont="1" applyFill="1" applyBorder="1" applyAlignment="1">
      <alignment horizontal="center"/>
      <protection/>
    </xf>
    <xf numFmtId="49" fontId="1" fillId="0" borderId="25" xfId="54" applyNumberFormat="1" applyFont="1" applyFill="1" applyBorder="1" applyAlignment="1">
      <alignment horizontal="center"/>
      <protection/>
    </xf>
    <xf numFmtId="0" fontId="1" fillId="0" borderId="26" xfId="54" applyFont="1" applyBorder="1" applyAlignment="1">
      <alignment horizontal="center" vertical="center"/>
      <protection/>
    </xf>
    <xf numFmtId="3" fontId="1" fillId="0" borderId="25" xfId="54" applyNumberFormat="1" applyFont="1" applyFill="1" applyBorder="1" applyAlignment="1">
      <alignment horizontal="center"/>
      <protection/>
    </xf>
    <xf numFmtId="3" fontId="1" fillId="0" borderId="27" xfId="54" applyNumberFormat="1" applyFont="1" applyFill="1" applyBorder="1" applyAlignment="1">
      <alignment horizontal="center"/>
      <protection/>
    </xf>
    <xf numFmtId="3" fontId="1" fillId="0" borderId="1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26" xfId="54" applyFont="1" applyFill="1" applyBorder="1" applyAlignment="1">
      <alignment horizontal="center" vertical="center"/>
      <protection/>
    </xf>
    <xf numFmtId="3" fontId="1" fillId="0" borderId="28" xfId="54" applyNumberFormat="1" applyFont="1" applyFill="1" applyBorder="1" applyAlignment="1">
      <alignment horizontal="center"/>
      <protection/>
    </xf>
    <xf numFmtId="3" fontId="1" fillId="0" borderId="22" xfId="54" applyNumberFormat="1" applyFont="1" applyFill="1" applyBorder="1" applyAlignment="1">
      <alignment horizontal="center"/>
      <protection/>
    </xf>
    <xf numFmtId="3" fontId="1" fillId="0" borderId="23" xfId="54" applyNumberFormat="1" applyFont="1" applyFill="1" applyBorder="1" applyAlignment="1">
      <alignment horizontal="center"/>
      <protection/>
    </xf>
    <xf numFmtId="4" fontId="1" fillId="0" borderId="28" xfId="54" applyNumberFormat="1" applyFont="1" applyFill="1" applyBorder="1" applyAlignment="1">
      <alignment horizontal="center"/>
      <protection/>
    </xf>
    <xf numFmtId="4" fontId="1" fillId="0" borderId="22" xfId="54" applyNumberFormat="1" applyFont="1" applyFill="1" applyBorder="1" applyAlignment="1">
      <alignment horizontal="center"/>
      <protection/>
    </xf>
    <xf numFmtId="4" fontId="1" fillId="0" borderId="23" xfId="54" applyNumberFormat="1" applyFont="1" applyFill="1" applyBorder="1" applyAlignment="1">
      <alignment horizontal="center"/>
      <protection/>
    </xf>
    <xf numFmtId="4" fontId="1" fillId="0" borderId="1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22" xfId="54" applyNumberFormat="1" applyFont="1" applyFill="1" applyBorder="1" applyAlignment="1">
      <alignment horizontal="center"/>
      <protection/>
    </xf>
    <xf numFmtId="49" fontId="1" fillId="0" borderId="29" xfId="54" applyNumberFormat="1" applyFont="1" applyFill="1" applyBorder="1" applyAlignment="1">
      <alignment horizontal="center"/>
      <protection/>
    </xf>
    <xf numFmtId="49" fontId="1" fillId="0" borderId="28" xfId="54" applyNumberFormat="1" applyFont="1" applyFill="1" applyBorder="1" applyAlignment="1">
      <alignment horizontal="center"/>
      <protection/>
    </xf>
    <xf numFmtId="49" fontId="1" fillId="24" borderId="15" xfId="54" applyNumberFormat="1" applyFont="1" applyFill="1" applyBorder="1" applyAlignment="1">
      <alignment horizontal="center"/>
      <protection/>
    </xf>
    <xf numFmtId="49" fontId="1" fillId="24" borderId="14" xfId="54" applyNumberFormat="1" applyFont="1" applyFill="1" applyBorder="1" applyAlignment="1">
      <alignment horizontal="center"/>
      <protection/>
    </xf>
    <xf numFmtId="4" fontId="1" fillId="24" borderId="14" xfId="54" applyNumberFormat="1" applyFont="1" applyFill="1" applyBorder="1" applyAlignment="1">
      <alignment horizontal="center"/>
      <protection/>
    </xf>
    <xf numFmtId="4" fontId="1" fillId="24" borderId="16" xfId="54" applyNumberFormat="1" applyFont="1" applyFill="1" applyBorder="1" applyAlignment="1">
      <alignment horizontal="center"/>
      <protection/>
    </xf>
    <xf numFmtId="4" fontId="1" fillId="24" borderId="0" xfId="54" applyNumberFormat="1" applyFont="1" applyFill="1" applyBorder="1" applyAlignment="1">
      <alignment horizontal="center"/>
      <protection/>
    </xf>
    <xf numFmtId="4" fontId="1" fillId="24" borderId="30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9" fontId="1" fillId="24" borderId="13" xfId="54" applyNumberFormat="1" applyFont="1" applyFill="1" applyBorder="1" applyAlignment="1">
      <alignment horizontal="center"/>
      <protection/>
    </xf>
    <xf numFmtId="49" fontId="1" fillId="24" borderId="0" xfId="54" applyNumberFormat="1" applyFont="1" applyFill="1" applyBorder="1" applyAlignment="1">
      <alignment horizontal="center"/>
      <protection/>
    </xf>
    <xf numFmtId="1" fontId="1" fillId="0" borderId="26" xfId="54" applyNumberFormat="1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center"/>
      <protection/>
    </xf>
    <xf numFmtId="0" fontId="15" fillId="0" borderId="22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49" fontId="15" fillId="0" borderId="14" xfId="54" applyNumberFormat="1" applyFont="1" applyBorder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" fillId="24" borderId="13" xfId="54" applyFont="1" applyFill="1" applyBorder="1" applyAlignment="1">
      <alignment horizontal="center"/>
      <protection/>
    </xf>
    <xf numFmtId="0" fontId="1" fillId="24" borderId="0" xfId="54" applyFont="1" applyFill="1" applyBorder="1" applyAlignment="1">
      <alignment horizontal="center"/>
      <protection/>
    </xf>
    <xf numFmtId="0" fontId="1" fillId="0" borderId="17" xfId="54" applyFont="1" applyBorder="1" applyAlignment="1">
      <alignment horizontal="left" vertical="center" wrapText="1"/>
      <protection/>
    </xf>
    <xf numFmtId="49" fontId="1" fillId="24" borderId="31" xfId="54" applyNumberFormat="1" applyFont="1" applyFill="1" applyBorder="1" applyAlignment="1">
      <alignment horizontal="center"/>
      <protection/>
    </xf>
    <xf numFmtId="49" fontId="1" fillId="24" borderId="32" xfId="54" applyNumberFormat="1" applyFont="1" applyFill="1" applyBorder="1" applyAlignment="1">
      <alignment horizontal="center"/>
      <protection/>
    </xf>
    <xf numFmtId="4" fontId="1" fillId="0" borderId="11" xfId="54" applyNumberFormat="1" applyFont="1" applyBorder="1" applyAlignment="1">
      <alignment horizontal="center"/>
      <protection/>
    </xf>
    <xf numFmtId="4" fontId="1" fillId="0" borderId="22" xfId="54" applyNumberFormat="1" applyFont="1" applyBorder="1" applyAlignment="1">
      <alignment horizontal="center"/>
      <protection/>
    </xf>
    <xf numFmtId="4" fontId="1" fillId="0" borderId="23" xfId="54" applyNumberFormat="1" applyFont="1" applyBorder="1" applyAlignment="1">
      <alignment horizontal="center"/>
      <protection/>
    </xf>
    <xf numFmtId="3" fontId="1" fillId="0" borderId="11" xfId="54" applyNumberFormat="1" applyFont="1" applyFill="1" applyBorder="1" applyAlignment="1">
      <alignment horizontal="center"/>
      <protection/>
    </xf>
    <xf numFmtId="4" fontId="1" fillId="0" borderId="25" xfId="54" applyNumberFormat="1" applyFont="1" applyFill="1" applyBorder="1" applyAlignment="1">
      <alignment horizontal="center"/>
      <protection/>
    </xf>
    <xf numFmtId="4" fontId="1" fillId="0" borderId="27" xfId="54" applyNumberFormat="1" applyFont="1" applyFill="1" applyBorder="1" applyAlignment="1">
      <alignment horizontal="center"/>
      <protection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49" fontId="1" fillId="0" borderId="11" xfId="54" applyNumberFormat="1" applyFont="1" applyBorder="1" applyAlignment="1">
      <alignment horizontal="center"/>
      <protection/>
    </xf>
    <xf numFmtId="49" fontId="1" fillId="0" borderId="22" xfId="54" applyNumberFormat="1" applyFont="1" applyBorder="1" applyAlignment="1">
      <alignment horizontal="center"/>
      <protection/>
    </xf>
    <xf numFmtId="49" fontId="1" fillId="0" borderId="23" xfId="54" applyNumberFormat="1" applyFont="1" applyBorder="1" applyAlignment="1">
      <alignment horizontal="center"/>
      <protection/>
    </xf>
    <xf numFmtId="0" fontId="15" fillId="0" borderId="22" xfId="54" applyFont="1" applyBorder="1" applyAlignment="1">
      <alignment horizontal="left" wrapText="1" indent="1"/>
      <protection/>
    </xf>
    <xf numFmtId="0" fontId="15" fillId="0" borderId="23" xfId="54" applyFont="1" applyBorder="1" applyAlignment="1">
      <alignment horizontal="left" wrapText="1" indent="1"/>
      <protection/>
    </xf>
    <xf numFmtId="49" fontId="1" fillId="0" borderId="29" xfId="54" applyNumberFormat="1" applyFont="1" applyBorder="1" applyAlignment="1">
      <alignment horizontal="center"/>
      <protection/>
    </xf>
    <xf numFmtId="49" fontId="1" fillId="0" borderId="28" xfId="54" applyNumberFormat="1" applyFont="1" applyBorder="1" applyAlignment="1">
      <alignment horizontal="center"/>
      <protection/>
    </xf>
    <xf numFmtId="0" fontId="1" fillId="24" borderId="32" xfId="54" applyFont="1" applyFill="1" applyBorder="1" applyAlignment="1">
      <alignment horizontal="center"/>
      <protection/>
    </xf>
    <xf numFmtId="0" fontId="1" fillId="24" borderId="33" xfId="54" applyFont="1" applyFill="1" applyBorder="1" applyAlignment="1">
      <alignment horizontal="center"/>
      <protection/>
    </xf>
    <xf numFmtId="0" fontId="1" fillId="24" borderId="34" xfId="54" applyFont="1" applyFill="1" applyBorder="1" applyAlignment="1">
      <alignment horizontal="center"/>
      <protection/>
    </xf>
    <xf numFmtId="0" fontId="1" fillId="24" borderId="35" xfId="54" applyFont="1" applyFill="1" applyBorder="1" applyAlignment="1">
      <alignment horizontal="center"/>
      <protection/>
    </xf>
    <xf numFmtId="49" fontId="1" fillId="0" borderId="12" xfId="54" applyNumberFormat="1" applyFont="1" applyBorder="1" applyAlignment="1">
      <alignment horizontal="center" vertical="center"/>
      <protection/>
    </xf>
    <xf numFmtId="49" fontId="1" fillId="0" borderId="17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4" fontId="1" fillId="0" borderId="12" xfId="54" applyNumberFormat="1" applyFont="1" applyFill="1" applyBorder="1" applyAlignment="1">
      <alignment horizontal="center"/>
      <protection/>
    </xf>
    <xf numFmtId="4" fontId="1" fillId="0" borderId="17" xfId="54" applyNumberFormat="1" applyFont="1" applyFill="1" applyBorder="1" applyAlignment="1">
      <alignment horizontal="center"/>
      <protection/>
    </xf>
    <xf numFmtId="4" fontId="1" fillId="0" borderId="18" xfId="54" applyNumberFormat="1" applyFont="1" applyFill="1" applyBorder="1" applyAlignment="1">
      <alignment horizontal="center"/>
      <protection/>
    </xf>
    <xf numFmtId="49" fontId="1" fillId="24" borderId="34" xfId="54" applyNumberFormat="1" applyFont="1" applyFill="1" applyBorder="1" applyAlignment="1">
      <alignment horizontal="center"/>
      <protection/>
    </xf>
    <xf numFmtId="49" fontId="1" fillId="24" borderId="36" xfId="54" applyNumberFormat="1" applyFont="1" applyFill="1" applyBorder="1" applyAlignment="1">
      <alignment horizontal="center"/>
      <protection/>
    </xf>
    <xf numFmtId="4" fontId="1" fillId="0" borderId="28" xfId="54" applyNumberFormat="1" applyFont="1" applyBorder="1" applyAlignment="1">
      <alignment horizontal="center"/>
      <protection/>
    </xf>
    <xf numFmtId="0" fontId="1" fillId="24" borderId="37" xfId="54" applyFont="1" applyFill="1" applyBorder="1" applyAlignment="1">
      <alignment horizontal="center"/>
      <protection/>
    </xf>
    <xf numFmtId="0" fontId="1" fillId="24" borderId="31" xfId="54" applyFont="1" applyFill="1" applyBorder="1" applyAlignment="1">
      <alignment horizontal="center"/>
      <protection/>
    </xf>
    <xf numFmtId="0" fontId="1" fillId="24" borderId="17" xfId="54" applyFont="1" applyFill="1" applyBorder="1" applyAlignment="1">
      <alignment horizontal="center"/>
      <protection/>
    </xf>
    <xf numFmtId="0" fontId="16" fillId="0" borderId="0" xfId="54" applyFont="1" applyAlignment="1">
      <alignment horizontal="justify"/>
      <protection/>
    </xf>
    <xf numFmtId="0" fontId="1" fillId="24" borderId="14" xfId="54" applyFont="1" applyFill="1" applyBorder="1" applyAlignment="1">
      <alignment horizontal="center"/>
      <protection/>
    </xf>
    <xf numFmtId="0" fontId="1" fillId="24" borderId="16" xfId="54" applyFont="1" applyFill="1" applyBorder="1" applyAlignment="1">
      <alignment horizontal="center"/>
      <protection/>
    </xf>
    <xf numFmtId="3" fontId="1" fillId="0" borderId="11" xfId="54" applyNumberFormat="1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3" fontId="1" fillId="0" borderId="23" xfId="54" applyNumberFormat="1" applyFont="1" applyBorder="1" applyAlignment="1">
      <alignment horizontal="center"/>
      <protection/>
    </xf>
    <xf numFmtId="0" fontId="1" fillId="24" borderId="15" xfId="54" applyFont="1" applyFill="1" applyBorder="1" applyAlignment="1">
      <alignment horizontal="center"/>
      <protection/>
    </xf>
    <xf numFmtId="49" fontId="1" fillId="24" borderId="37" xfId="54" applyNumberFormat="1" applyFont="1" applyFill="1" applyBorder="1" applyAlignment="1">
      <alignment horizontal="center"/>
      <protection/>
    </xf>
    <xf numFmtId="0" fontId="1" fillId="0" borderId="22" xfId="54" applyNumberFormat="1" applyFont="1" applyFill="1" applyBorder="1" applyAlignment="1">
      <alignment horizontal="left" vertical="center" wrapText="1"/>
      <protection/>
    </xf>
    <xf numFmtId="4" fontId="18" fillId="0" borderId="28" xfId="54" applyNumberFormat="1" applyFont="1" applyBorder="1" applyAlignment="1">
      <alignment horizontal="center"/>
      <protection/>
    </xf>
    <xf numFmtId="4" fontId="18" fillId="0" borderId="22" xfId="54" applyNumberFormat="1" applyFont="1" applyBorder="1" applyAlignment="1">
      <alignment horizontal="center"/>
      <protection/>
    </xf>
    <xf numFmtId="4" fontId="18" fillId="0" borderId="23" xfId="54" applyNumberFormat="1" applyFont="1" applyBorder="1" applyAlignment="1">
      <alignment horizontal="center"/>
      <protection/>
    </xf>
    <xf numFmtId="0" fontId="1" fillId="0" borderId="19" xfId="54" applyFont="1" applyBorder="1" applyAlignment="1">
      <alignment horizontal="center" vertical="top"/>
      <protection/>
    </xf>
    <xf numFmtId="3" fontId="1" fillId="0" borderId="10" xfId="54" applyNumberFormat="1" applyFont="1" applyBorder="1" applyAlignment="1">
      <alignment horizontal="center"/>
      <protection/>
    </xf>
    <xf numFmtId="3" fontId="1" fillId="0" borderId="20" xfId="54" applyNumberFormat="1" applyFont="1" applyBorder="1" applyAlignment="1">
      <alignment horizontal="center"/>
      <protection/>
    </xf>
    <xf numFmtId="3" fontId="1" fillId="0" borderId="21" xfId="54" applyNumberFormat="1" applyFont="1" applyBorder="1" applyAlignment="1">
      <alignment horizontal="center"/>
      <protection/>
    </xf>
    <xf numFmtId="0" fontId="1" fillId="24" borderId="38" xfId="54" applyFont="1" applyFill="1" applyBorder="1" applyAlignment="1">
      <alignment horizontal="center"/>
      <protection/>
    </xf>
    <xf numFmtId="0" fontId="1" fillId="24" borderId="39" xfId="54" applyFont="1" applyFill="1" applyBorder="1" applyAlignment="1">
      <alignment horizontal="center"/>
      <protection/>
    </xf>
    <xf numFmtId="0" fontId="1" fillId="0" borderId="22" xfId="54" applyFont="1" applyBorder="1" applyAlignment="1">
      <alignment horizontal="left" wrapText="1"/>
      <protection/>
    </xf>
    <xf numFmtId="0" fontId="16" fillId="0" borderId="0" xfId="54" applyFont="1" applyAlignment="1">
      <alignment horizontal="left"/>
      <protection/>
    </xf>
    <xf numFmtId="0" fontId="1" fillId="24" borderId="30" xfId="54" applyFont="1" applyFill="1" applyBorder="1" applyAlignment="1">
      <alignment horizontal="center"/>
      <protection/>
    </xf>
    <xf numFmtId="0" fontId="1" fillId="24" borderId="40" xfId="54" applyFont="1" applyFill="1" applyBorder="1" applyAlignment="1">
      <alignment horizontal="center"/>
      <protection/>
    </xf>
    <xf numFmtId="180" fontId="1" fillId="0" borderId="11" xfId="54" applyNumberFormat="1" applyFont="1" applyBorder="1" applyAlignment="1">
      <alignment horizontal="center"/>
      <protection/>
    </xf>
    <xf numFmtId="180" fontId="1" fillId="0" borderId="22" xfId="54" applyNumberFormat="1" applyFont="1" applyBorder="1" applyAlignment="1">
      <alignment horizontal="center"/>
      <protection/>
    </xf>
    <xf numFmtId="180" fontId="1" fillId="0" borderId="23" xfId="54" applyNumberFormat="1" applyFont="1" applyBorder="1" applyAlignment="1">
      <alignment horizontal="center"/>
      <protection/>
    </xf>
    <xf numFmtId="0" fontId="1" fillId="0" borderId="14" xfId="54" applyFont="1" applyBorder="1" applyAlignment="1">
      <alignment horizontal="left" wrapText="1"/>
      <protection/>
    </xf>
    <xf numFmtId="0" fontId="1" fillId="0" borderId="19" xfId="54" applyFont="1" applyBorder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49" fontId="1" fillId="0" borderId="21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left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top"/>
      <protection/>
    </xf>
    <xf numFmtId="0" fontId="1" fillId="0" borderId="22" xfId="54" applyFont="1" applyBorder="1" applyAlignment="1">
      <alignment horizontal="left" wrapText="1" indent="1"/>
      <protection/>
    </xf>
    <xf numFmtId="49" fontId="1" fillId="0" borderId="26" xfId="54" applyNumberFormat="1" applyFont="1" applyFill="1" applyBorder="1" applyAlignment="1">
      <alignment horizontal="center" vertical="justify"/>
      <protection/>
    </xf>
    <xf numFmtId="1" fontId="1" fillId="0" borderId="26" xfId="54" applyNumberFormat="1" applyFont="1" applyFill="1" applyBorder="1" applyAlignment="1">
      <alignment horizontal="center"/>
      <protection/>
    </xf>
    <xf numFmtId="4" fontId="1" fillId="0" borderId="11" xfId="54" applyNumberFormat="1" applyFont="1" applyFill="1" applyBorder="1" applyAlignment="1">
      <alignment horizontal="center"/>
      <protection/>
    </xf>
    <xf numFmtId="2" fontId="1" fillId="0" borderId="26" xfId="54" applyNumberFormat="1" applyFont="1" applyFill="1" applyBorder="1" applyAlignment="1">
      <alignment horizontal="center" vertical="justify"/>
      <protection/>
    </xf>
    <xf numFmtId="1" fontId="1" fillId="0" borderId="11" xfId="54" applyNumberFormat="1" applyFont="1" applyBorder="1" applyAlignment="1">
      <alignment horizontal="center"/>
      <protection/>
    </xf>
    <xf numFmtId="1" fontId="1" fillId="0" borderId="22" xfId="54" applyNumberFormat="1" applyFont="1" applyBorder="1" applyAlignment="1">
      <alignment horizontal="center"/>
      <protection/>
    </xf>
    <xf numFmtId="1" fontId="1" fillId="0" borderId="23" xfId="54" applyNumberFormat="1" applyFont="1" applyBorder="1" applyAlignment="1">
      <alignment horizontal="center"/>
      <protection/>
    </xf>
    <xf numFmtId="0" fontId="1" fillId="0" borderId="23" xfId="0" applyFont="1" applyFill="1" applyBorder="1" applyAlignment="1">
      <alignment horizontal="left" wrapText="1"/>
    </xf>
    <xf numFmtId="180" fontId="1" fillId="0" borderId="26" xfId="54" applyNumberFormat="1" applyFont="1" applyBorder="1" applyAlignment="1">
      <alignment horizontal="center" vertical="center"/>
      <protection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181" fontId="1" fillId="0" borderId="26" xfId="54" applyNumberFormat="1" applyFont="1" applyBorder="1" applyAlignment="1">
      <alignment horizontal="center"/>
      <protection/>
    </xf>
    <xf numFmtId="49" fontId="17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6" xfId="54" applyFont="1" applyBorder="1" applyAlignment="1">
      <alignment horizont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4" fontId="1" fillId="24" borderId="11" xfId="53" applyNumberFormat="1" applyFont="1" applyFill="1" applyBorder="1" applyAlignment="1">
      <alignment horizontal="center" vertical="center"/>
      <protection/>
    </xf>
    <xf numFmtId="4" fontId="1" fillId="24" borderId="22" xfId="53" applyNumberFormat="1" applyFont="1" applyFill="1" applyBorder="1" applyAlignment="1">
      <alignment horizontal="center" vertical="center"/>
      <protection/>
    </xf>
    <xf numFmtId="4" fontId="1" fillId="24" borderId="23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22" xfId="53" applyNumberFormat="1" applyFont="1" applyBorder="1" applyAlignment="1">
      <alignment horizontal="center" vertical="center"/>
      <protection/>
    </xf>
    <xf numFmtId="4" fontId="1" fillId="0" borderId="23" xfId="53" applyNumberFormat="1" applyFont="1" applyBorder="1" applyAlignment="1">
      <alignment horizontal="center" vertical="center"/>
      <protection/>
    </xf>
    <xf numFmtId="4" fontId="1" fillId="24" borderId="14" xfId="53" applyNumberFormat="1" applyFont="1" applyFill="1" applyBorder="1" applyAlignment="1">
      <alignment horizontal="center" vertical="center"/>
      <protection/>
    </xf>
    <xf numFmtId="4" fontId="1" fillId="24" borderId="16" xfId="53" applyNumberFormat="1" applyFont="1" applyFill="1" applyBorder="1" applyAlignment="1">
      <alignment horizontal="center" vertical="center"/>
      <protection/>
    </xf>
    <xf numFmtId="4" fontId="1" fillId="24" borderId="15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22" xfId="53" applyNumberFormat="1" applyFont="1" applyFill="1" applyBorder="1" applyAlignment="1">
      <alignment horizontal="center" vertical="center"/>
      <protection/>
    </xf>
    <xf numFmtId="4" fontId="1" fillId="0" borderId="23" xfId="53" applyNumberFormat="1" applyFont="1" applyFill="1" applyBorder="1" applyAlignment="1">
      <alignment horizontal="center" vertical="center"/>
      <protection/>
    </xf>
    <xf numFmtId="4" fontId="1" fillId="24" borderId="38" xfId="53" applyNumberFormat="1" applyFont="1" applyFill="1" applyBorder="1" applyAlignment="1">
      <alignment horizontal="center" vertical="center"/>
      <protection/>
    </xf>
    <xf numFmtId="4" fontId="1" fillId="24" borderId="39" xfId="53" applyNumberFormat="1" applyFont="1" applyFill="1" applyBorder="1" applyAlignment="1">
      <alignment horizontal="center" vertical="center"/>
      <protection/>
    </xf>
    <xf numFmtId="4" fontId="1" fillId="24" borderId="40" xfId="53" applyNumberFormat="1" applyFont="1" applyFill="1" applyBorder="1" applyAlignment="1">
      <alignment horizontal="center" vertical="center"/>
      <protection/>
    </xf>
    <xf numFmtId="4" fontId="1" fillId="24" borderId="13" xfId="53" applyNumberFormat="1" applyFont="1" applyFill="1" applyBorder="1" applyAlignment="1">
      <alignment horizontal="center" vertical="center"/>
      <protection/>
    </xf>
    <xf numFmtId="4" fontId="1" fillId="24" borderId="0" xfId="53" applyNumberFormat="1" applyFont="1" applyFill="1" applyBorder="1" applyAlignment="1">
      <alignment horizontal="center" vertical="center"/>
      <protection/>
    </xf>
    <xf numFmtId="4" fontId="1" fillId="24" borderId="30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22" xfId="53" applyNumberFormat="1" applyFont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left" vertical="center" wrapText="1"/>
      <protection/>
    </xf>
    <xf numFmtId="0" fontId="1" fillId="0" borderId="23" xfId="53" applyFont="1" applyBorder="1" applyAlignment="1">
      <alignment horizontal="left" vertical="center" wrapText="1"/>
      <protection/>
    </xf>
    <xf numFmtId="4" fontId="1" fillId="24" borderId="34" xfId="53" applyNumberFormat="1" applyFont="1" applyFill="1" applyBorder="1" applyAlignment="1">
      <alignment horizontal="center" vertical="center"/>
      <protection/>
    </xf>
    <xf numFmtId="4" fontId="1" fillId="24" borderId="35" xfId="53" applyNumberFormat="1" applyFont="1" applyFill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49" fontId="1" fillId="0" borderId="21" xfId="53" applyNumberFormat="1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left" vertical="center" wrapText="1"/>
      <protection/>
    </xf>
    <xf numFmtId="0" fontId="1" fillId="0" borderId="21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4" fontId="1" fillId="0" borderId="21" xfId="53" applyNumberFormat="1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/>
      <protection/>
    </xf>
    <xf numFmtId="0" fontId="1" fillId="0" borderId="41" xfId="53" applyFont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41" xfId="53" applyFont="1" applyBorder="1" applyAlignment="1">
      <alignment horizontal="center" vertical="center" wrapText="1"/>
      <protection/>
    </xf>
    <xf numFmtId="0" fontId="1" fillId="0" borderId="26" xfId="53" applyFon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center" vertical="center"/>
      <protection/>
    </xf>
    <xf numFmtId="3" fontId="1" fillId="0" borderId="22" xfId="53" applyNumberFormat="1" applyFont="1" applyBorder="1" applyAlignment="1">
      <alignment horizontal="center" vertical="center"/>
      <protection/>
    </xf>
    <xf numFmtId="3" fontId="1" fillId="0" borderId="23" xfId="53" applyNumberFormat="1" applyFont="1" applyBorder="1" applyAlignment="1">
      <alignment horizontal="center" vertical="center"/>
      <protection/>
    </xf>
    <xf numFmtId="4" fontId="1" fillId="0" borderId="26" xfId="53" applyNumberFormat="1" applyFont="1" applyBorder="1" applyAlignment="1">
      <alignment horizontal="center" vertical="center"/>
      <protection/>
    </xf>
    <xf numFmtId="0" fontId="1" fillId="0" borderId="11" xfId="53" applyNumberFormat="1" applyFont="1" applyBorder="1" applyAlignment="1">
      <alignment horizontal="center" vertical="center"/>
      <protection/>
    </xf>
    <xf numFmtId="0" fontId="1" fillId="0" borderId="22" xfId="53" applyNumberFormat="1" applyFont="1" applyBorder="1" applyAlignment="1">
      <alignment horizontal="center" vertical="center"/>
      <protection/>
    </xf>
    <xf numFmtId="0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23" xfId="53" applyFont="1" applyFill="1" applyBorder="1" applyAlignment="1">
      <alignment horizontal="left" vertical="center" wrapText="1"/>
      <protection/>
    </xf>
    <xf numFmtId="3" fontId="1" fillId="0" borderId="26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aldina\LOCALS~1\Temp\Rar$DI00.296\&#1059;&#1090;&#1086;&#1095;&#1085;&#1077;&#1085;&#1085;&#1099;&#1081;%20&#1086;&#1090;&#1095;&#1077;&#1090;%20&#1086;&#1073;%20&#1080;&#1089;&#1087;-&#1080;&#1080;%20&#1055;&#1050;&#1042;%20&#1079;&#1072;%204%20&#1082;&#1074;.%202013&#1075;.%20&#1047;&#1040;&#1054;%20&#1043;&#1072;&#1079;&#1087;&#1088;&#1086;&#1084;%20&#1075;&#1072;&#1079;&#1086;&#1088;&#1072;&#1089;&#1087;&#1088;&#1077;&#1076;&#1077;&#1083;&#1077;&#1085;&#1080;&#1077;%20&#1055;&#1077;&#1088;&#1084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согласования"/>
      <sheetName val="Требования по заполн ф. УКСИ-1"/>
      <sheetName val="титульный"/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</sheetNames>
    <sheetDataSet>
      <sheetData sheetId="4">
        <row r="8">
          <cell r="S8">
            <v>5717.82089</v>
          </cell>
          <cell r="T8">
            <v>1575.44088</v>
          </cell>
        </row>
      </sheetData>
      <sheetData sheetId="5">
        <row r="8">
          <cell r="U8">
            <v>39863.00747864407</v>
          </cell>
          <cell r="V8">
            <v>40341.92702</v>
          </cell>
        </row>
        <row r="14">
          <cell r="I14">
            <v>9658.84245</v>
          </cell>
        </row>
        <row r="28">
          <cell r="I28">
            <v>3561.98762</v>
          </cell>
        </row>
        <row r="91">
          <cell r="I91">
            <v>5389.50685</v>
          </cell>
        </row>
        <row r="151">
          <cell r="I151">
            <v>3246.35807</v>
          </cell>
        </row>
        <row r="178">
          <cell r="I178">
            <v>2716.5830399999995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CD16" sqref="CD16:DA19"/>
    </sheetView>
  </sheetViews>
  <sheetFormatPr defaultColWidth="0.85546875" defaultRowHeight="12.75"/>
  <cols>
    <col min="1" max="16384" width="0.85546875" style="12" customWidth="1"/>
  </cols>
  <sheetData>
    <row r="1" s="10" customFormat="1" ht="12">
      <c r="DA1" s="11" t="s">
        <v>54</v>
      </c>
    </row>
    <row r="2" s="10" customFormat="1" ht="12">
      <c r="DA2" s="11" t="s">
        <v>0</v>
      </c>
    </row>
    <row r="3" s="10" customFormat="1" ht="12">
      <c r="DA3" s="11" t="s">
        <v>1</v>
      </c>
    </row>
    <row r="6" spans="1:105" ht="14.25">
      <c r="A6" s="67" t="s">
        <v>55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1:105" ht="14.25">
      <c r="A7" s="67" t="s">
        <v>56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23:81" ht="28.5" customHeight="1">
      <c r="W8" s="69" t="s">
        <v>52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8" t="s">
        <v>53</v>
      </c>
      <c r="BR8" s="68"/>
      <c r="BS8" s="68"/>
      <c r="BT8" s="68"/>
      <c r="BU8" s="68"/>
      <c r="BV8" s="68"/>
      <c r="BW8" s="68"/>
      <c r="BX8" s="70" t="s">
        <v>10</v>
      </c>
      <c r="BY8" s="70"/>
      <c r="BZ8" s="70"/>
      <c r="CA8" s="13" t="s">
        <v>11</v>
      </c>
      <c r="CB8" s="14"/>
      <c r="CC8" s="14"/>
    </row>
    <row r="9" spans="23:68" ht="12.75">
      <c r="W9" s="72" t="s">
        <v>2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</row>
    <row r="10" spans="1:105" ht="14.25">
      <c r="A10" s="67" t="s">
        <v>57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</row>
    <row r="12" ht="13.5" thickBot="1"/>
    <row r="13" spans="1:105" ht="27.75" customHeight="1" thickBot="1">
      <c r="A13" s="71" t="s">
        <v>13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 t="s">
        <v>3</v>
      </c>
      <c r="BU13" s="71"/>
      <c r="BV13" s="71"/>
      <c r="BW13" s="71"/>
      <c r="BX13" s="71"/>
      <c r="BY13" s="71"/>
      <c r="BZ13" s="71"/>
      <c r="CA13" s="71"/>
      <c r="CB13" s="71"/>
      <c r="CC13" s="71"/>
      <c r="CD13" s="71" t="s">
        <v>14</v>
      </c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ht="13.5" thickBot="1">
      <c r="A14" s="58">
        <v>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>
        <v>2</v>
      </c>
      <c r="BU14" s="58"/>
      <c r="BV14" s="58"/>
      <c r="BW14" s="58"/>
      <c r="BX14" s="58"/>
      <c r="BY14" s="58"/>
      <c r="BZ14" s="58"/>
      <c r="CA14" s="58"/>
      <c r="CB14" s="58"/>
      <c r="CC14" s="58"/>
      <c r="CD14" s="58">
        <v>3</v>
      </c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</row>
    <row r="15" spans="1:105" ht="27.75" customHeight="1" thickBot="1">
      <c r="A15" s="15"/>
      <c r="B15" s="65" t="s">
        <v>63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59" t="s">
        <v>15</v>
      </c>
      <c r="BU15" s="60"/>
      <c r="BV15" s="60"/>
      <c r="BW15" s="60"/>
      <c r="BX15" s="60"/>
      <c r="BY15" s="60"/>
      <c r="BZ15" s="60"/>
      <c r="CA15" s="60"/>
      <c r="CB15" s="60"/>
      <c r="CC15" s="61"/>
      <c r="CD15" s="62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4"/>
    </row>
    <row r="16" spans="1:105" ht="27.75" customHeight="1" thickBot="1">
      <c r="A16" s="16"/>
      <c r="B16" s="65" t="s">
        <v>58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59" t="s">
        <v>77</v>
      </c>
      <c r="BU16" s="60"/>
      <c r="BV16" s="60"/>
      <c r="BW16" s="60"/>
      <c r="BX16" s="60"/>
      <c r="BY16" s="60"/>
      <c r="BZ16" s="60"/>
      <c r="CA16" s="60"/>
      <c r="CB16" s="60"/>
      <c r="CC16" s="61"/>
      <c r="CD16" s="268">
        <v>769.789</v>
      </c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70"/>
    </row>
    <row r="17" spans="1:105" ht="27.75" customHeight="1" thickBot="1">
      <c r="A17" s="16"/>
      <c r="B17" s="65" t="s">
        <v>59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6"/>
      <c r="BT17" s="59" t="s">
        <v>77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268">
        <v>1431.553</v>
      </c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70"/>
    </row>
    <row r="18" spans="1:105" ht="27.75" customHeight="1" thickBot="1">
      <c r="A18" s="16"/>
      <c r="B18" s="65" t="s">
        <v>60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6"/>
      <c r="BT18" s="59" t="s">
        <v>77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68">
        <v>458.898</v>
      </c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70"/>
    </row>
    <row r="19" spans="1:105" ht="27.75" customHeight="1">
      <c r="A19" s="16"/>
      <c r="B19" s="65" t="s">
        <v>61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6"/>
      <c r="BT19" s="59" t="s">
        <v>77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268">
        <v>2982.619</v>
      </c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70"/>
    </row>
    <row r="20" spans="1:105" ht="27" customHeight="1" thickBot="1">
      <c r="A20" s="17"/>
      <c r="B20" s="49" t="s">
        <v>62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50"/>
      <c r="BT20" s="51" t="s">
        <v>16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4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6"/>
    </row>
    <row r="21" ht="6" customHeight="1"/>
    <row r="22" spans="1:105" ht="33.75" customHeight="1">
      <c r="A22" s="57" t="s">
        <v>64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</row>
    <row r="23" ht="3" customHeight="1"/>
  </sheetData>
  <sheetProtection/>
  <mergeCells count="32">
    <mergeCell ref="CD18:DA18"/>
    <mergeCell ref="CD19:DA19"/>
    <mergeCell ref="B18:BS18"/>
    <mergeCell ref="B19:BS19"/>
    <mergeCell ref="BT18:CC18"/>
    <mergeCell ref="BT19:CC19"/>
    <mergeCell ref="B16:BS16"/>
    <mergeCell ref="B17:BS17"/>
    <mergeCell ref="CD16:DA16"/>
    <mergeCell ref="CD17:DA17"/>
    <mergeCell ref="BT16:CC16"/>
    <mergeCell ref="BT17:CC17"/>
    <mergeCell ref="BT13:CC13"/>
    <mergeCell ref="CD13:DA13"/>
    <mergeCell ref="A13:BS13"/>
    <mergeCell ref="W9:BP9"/>
    <mergeCell ref="A6:DA6"/>
    <mergeCell ref="A10:DA10"/>
    <mergeCell ref="A7:DA7"/>
    <mergeCell ref="BQ8:BW8"/>
    <mergeCell ref="W8:BP8"/>
    <mergeCell ref="BX8:BZ8"/>
    <mergeCell ref="A14:BS14"/>
    <mergeCell ref="BT14:CC14"/>
    <mergeCell ref="CD14:DA14"/>
    <mergeCell ref="BT15:CC15"/>
    <mergeCell ref="CD15:DA15"/>
    <mergeCell ref="B15:BS15"/>
    <mergeCell ref="B20:BS20"/>
    <mergeCell ref="BT20:CC20"/>
    <mergeCell ref="CD20:DA20"/>
    <mergeCell ref="A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59"/>
  <sheetViews>
    <sheetView view="pageBreakPreview" zoomScaleSheetLayoutView="100" zoomScalePageLayoutView="0" workbookViewId="0" topLeftCell="A1">
      <selection activeCell="GU14" sqref="GU14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8" customFormat="1" ht="12">
      <c r="BW5" s="19" t="s">
        <v>18</v>
      </c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EB5" s="21"/>
      <c r="EC5" s="22"/>
      <c r="ED5" s="22"/>
      <c r="EE5" s="22"/>
      <c r="EF5" s="22"/>
    </row>
    <row r="6" spans="19:138" s="18" customFormat="1" ht="12"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30" t="s">
        <v>78</v>
      </c>
      <c r="BX6" s="29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32"/>
      <c r="EC6" s="33"/>
      <c r="ED6" s="33"/>
      <c r="EE6" s="33"/>
      <c r="EF6" s="33"/>
      <c r="EG6" s="29"/>
      <c r="EH6" s="29"/>
    </row>
    <row r="7" spans="66:136" s="18" customFormat="1" ht="12"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3"/>
      <c r="BY7" s="24" t="s">
        <v>65</v>
      </c>
      <c r="BZ7" s="122" t="s">
        <v>10</v>
      </c>
      <c r="CA7" s="122"/>
      <c r="CB7" s="122"/>
      <c r="CC7" s="122"/>
      <c r="CD7" s="23" t="s">
        <v>11</v>
      </c>
      <c r="CE7" s="25"/>
      <c r="CF7" s="25"/>
      <c r="CG7" s="25"/>
      <c r="CH7" s="25"/>
      <c r="CI7" s="25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6"/>
      <c r="EB7" s="21"/>
      <c r="EC7" s="22"/>
      <c r="ED7" s="22"/>
      <c r="EE7" s="22"/>
      <c r="EF7" s="22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8" customFormat="1" ht="12">
      <c r="A9" s="123" t="s">
        <v>19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</row>
    <row r="10" ht="12.75" thickBot="1"/>
    <row r="11" spans="1:161" ht="26.25" customHeight="1" thickBot="1">
      <c r="A11" s="186" t="s">
        <v>20</v>
      </c>
      <c r="B11" s="186"/>
      <c r="C11" s="186"/>
      <c r="D11" s="186"/>
      <c r="E11" s="186"/>
      <c r="F11" s="186"/>
      <c r="G11" s="186" t="s">
        <v>13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91"/>
      <c r="BJ11" s="186" t="s">
        <v>21</v>
      </c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 t="s">
        <v>22</v>
      </c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 t="s">
        <v>23</v>
      </c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</row>
    <row r="12" spans="1:161" ht="61.5" customHeight="1" thickBo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91"/>
      <c r="BJ12" s="186" t="s">
        <v>24</v>
      </c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 t="s">
        <v>25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 t="s">
        <v>26</v>
      </c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 t="s">
        <v>27</v>
      </c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 t="s">
        <v>28</v>
      </c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 t="s">
        <v>29</v>
      </c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 t="s">
        <v>30</v>
      </c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</row>
    <row r="13" spans="1:161" ht="12.75" customHeight="1" thickBot="1">
      <c r="A13" s="172">
        <v>1</v>
      </c>
      <c r="B13" s="172"/>
      <c r="C13" s="172"/>
      <c r="D13" s="172"/>
      <c r="E13" s="172"/>
      <c r="F13" s="172"/>
      <c r="G13" s="172">
        <v>2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92"/>
      <c r="BJ13" s="172">
        <v>3</v>
      </c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>
        <v>4</v>
      </c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>
        <v>5</v>
      </c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>
        <v>6</v>
      </c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>
        <v>7</v>
      </c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>
        <v>8</v>
      </c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>
        <v>9</v>
      </c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</row>
    <row r="14" spans="1:161" s="5" customFormat="1" ht="13.5" customHeight="1">
      <c r="A14" s="187" t="s">
        <v>4</v>
      </c>
      <c r="B14" s="188"/>
      <c r="C14" s="188"/>
      <c r="D14" s="188"/>
      <c r="E14" s="188"/>
      <c r="F14" s="189"/>
      <c r="G14" s="4"/>
      <c r="H14" s="190" t="s">
        <v>41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16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73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5"/>
      <c r="DJ14" s="176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81"/>
    </row>
    <row r="15" spans="1:161" ht="26.25" customHeight="1">
      <c r="A15" s="82" t="s">
        <v>5</v>
      </c>
      <c r="B15" s="83"/>
      <c r="C15" s="83"/>
      <c r="D15" s="83"/>
      <c r="E15" s="83"/>
      <c r="F15" s="84"/>
      <c r="G15" s="6"/>
      <c r="H15" s="178" t="s">
        <v>42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16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3"/>
      <c r="CW15" s="132">
        <f>CW16+CW38+CW49</f>
        <v>0</v>
      </c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7"/>
      <c r="DJ15" s="124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80"/>
    </row>
    <row r="16" spans="1:171" ht="24" customHeight="1">
      <c r="A16" s="82"/>
      <c r="B16" s="83"/>
      <c r="C16" s="83"/>
      <c r="D16" s="83"/>
      <c r="E16" s="83"/>
      <c r="F16" s="84"/>
      <c r="G16" s="7"/>
      <c r="H16" s="193" t="s">
        <v>31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16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3"/>
      <c r="CW16" s="163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5"/>
      <c r="DJ16" s="166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2"/>
      <c r="FO16" s="35"/>
    </row>
    <row r="17" spans="1:161" ht="39" customHeight="1">
      <c r="A17" s="82" t="s">
        <v>32</v>
      </c>
      <c r="B17" s="83"/>
      <c r="C17" s="83"/>
      <c r="D17" s="83"/>
      <c r="E17" s="83"/>
      <c r="F17" s="83"/>
      <c r="G17" s="28"/>
      <c r="H17" s="85" t="s">
        <v>83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116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3"/>
      <c r="CW17" s="73">
        <v>13986.51327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5"/>
      <c r="DJ17" s="88">
        <v>3.93</v>
      </c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 t="s">
        <v>120</v>
      </c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>
        <v>1</v>
      </c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</row>
    <row r="18" spans="1:161" ht="31.5" customHeight="1">
      <c r="A18" s="82" t="s">
        <v>33</v>
      </c>
      <c r="B18" s="83"/>
      <c r="C18" s="83"/>
      <c r="D18" s="83"/>
      <c r="E18" s="83"/>
      <c r="F18" s="83"/>
      <c r="G18" s="28"/>
      <c r="H18" s="85" t="s">
        <v>84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201"/>
      <c r="BJ18" s="116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3"/>
      <c r="CW18" s="73">
        <f>14962.16749+281.134</f>
        <v>15243.30149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5"/>
      <c r="DJ18" s="88">
        <v>8.4</v>
      </c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 t="s">
        <v>120</v>
      </c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>
        <v>1</v>
      </c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</row>
    <row r="19" spans="1:161" ht="34.5" customHeight="1">
      <c r="A19" s="82" t="s">
        <v>34</v>
      </c>
      <c r="B19" s="83"/>
      <c r="C19" s="83"/>
      <c r="D19" s="83"/>
      <c r="E19" s="83"/>
      <c r="F19" s="83"/>
      <c r="G19" s="28"/>
      <c r="H19" s="85" t="s">
        <v>85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201"/>
      <c r="BJ19" s="116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3"/>
      <c r="CW19" s="73">
        <v>37447.769870000004</v>
      </c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5"/>
      <c r="DJ19" s="88">
        <v>3</v>
      </c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>
        <v>500</v>
      </c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</row>
    <row r="20" spans="1:161" ht="30.75" customHeight="1">
      <c r="A20" s="82" t="s">
        <v>35</v>
      </c>
      <c r="B20" s="83"/>
      <c r="C20" s="83"/>
      <c r="D20" s="83"/>
      <c r="E20" s="83"/>
      <c r="F20" s="83"/>
      <c r="G20" s="28"/>
      <c r="H20" s="85" t="s">
        <v>86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116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3"/>
      <c r="CW20" s="73">
        <f>14802.81905+5240.387</f>
        <v>20043.20605</v>
      </c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5"/>
      <c r="DJ20" s="76">
        <v>7.1</v>
      </c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8"/>
      <c r="DY20" s="79" t="s">
        <v>130</v>
      </c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76">
        <v>1</v>
      </c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8"/>
    </row>
    <row r="21" spans="1:161" ht="27.75" customHeight="1">
      <c r="A21" s="82" t="s">
        <v>36</v>
      </c>
      <c r="B21" s="83"/>
      <c r="C21" s="83"/>
      <c r="D21" s="83"/>
      <c r="E21" s="83"/>
      <c r="F21" s="83"/>
      <c r="G21" s="28"/>
      <c r="H21" s="85" t="s">
        <v>88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116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3"/>
      <c r="CW21" s="73">
        <f>4939.44+21505.78</f>
        <v>26445.219999999998</v>
      </c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5"/>
      <c r="DJ21" s="76">
        <v>8.7</v>
      </c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8"/>
      <c r="DY21" s="79" t="s">
        <v>130</v>
      </c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1"/>
      <c r="EO21" s="76">
        <v>1</v>
      </c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1:161" ht="27" customHeight="1">
      <c r="A22" s="82" t="s">
        <v>89</v>
      </c>
      <c r="B22" s="83"/>
      <c r="C22" s="83"/>
      <c r="D22" s="83"/>
      <c r="E22" s="83"/>
      <c r="F22" s="83"/>
      <c r="G22" s="28"/>
      <c r="H22" s="85" t="s">
        <v>96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116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3"/>
      <c r="CW22" s="73">
        <v>2613.266</v>
      </c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5"/>
      <c r="DJ22" s="88">
        <v>20</v>
      </c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>
        <v>150</v>
      </c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>
        <v>1</v>
      </c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</row>
    <row r="23" spans="1:161" ht="45.75" customHeight="1">
      <c r="A23" s="82" t="s">
        <v>90</v>
      </c>
      <c r="B23" s="83"/>
      <c r="C23" s="83"/>
      <c r="D23" s="83"/>
      <c r="E23" s="83"/>
      <c r="F23" s="83"/>
      <c r="G23" s="28"/>
      <c r="H23" s="85" t="s">
        <v>97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116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3"/>
      <c r="CW23" s="73">
        <f>4831.40859+1757.36</f>
        <v>6588.76859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202">
        <v>2.8</v>
      </c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88" t="s">
        <v>120</v>
      </c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118">
        <v>1</v>
      </c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</row>
    <row r="24" spans="1:161" ht="50.25" customHeight="1">
      <c r="A24" s="82" t="s">
        <v>91</v>
      </c>
      <c r="B24" s="83"/>
      <c r="C24" s="83"/>
      <c r="D24" s="83"/>
      <c r="E24" s="83"/>
      <c r="F24" s="83"/>
      <c r="G24" s="28"/>
      <c r="H24" s="85" t="s">
        <v>98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116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3"/>
      <c r="CW24" s="73">
        <v>25768.71013</v>
      </c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5"/>
      <c r="DJ24" s="88">
        <v>20.1</v>
      </c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 t="s">
        <v>120</v>
      </c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94">
        <v>2</v>
      </c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</row>
    <row r="25" spans="1:161" ht="45" customHeight="1">
      <c r="A25" s="82" t="s">
        <v>92</v>
      </c>
      <c r="B25" s="83"/>
      <c r="C25" s="83"/>
      <c r="D25" s="83"/>
      <c r="E25" s="83"/>
      <c r="F25" s="83"/>
      <c r="G25" s="28"/>
      <c r="H25" s="85" t="s">
        <v>99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116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3"/>
      <c r="CW25" s="73">
        <f>4032.0238+1592.1</f>
        <v>5624.123799999999</v>
      </c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5"/>
      <c r="DJ25" s="88">
        <v>1.9</v>
      </c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 t="s">
        <v>120</v>
      </c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94">
        <v>1</v>
      </c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</row>
    <row r="26" spans="1:161" s="37" customFormat="1" ht="24.75" customHeight="1">
      <c r="A26" s="114" t="s">
        <v>93</v>
      </c>
      <c r="B26" s="115"/>
      <c r="C26" s="115"/>
      <c r="D26" s="115"/>
      <c r="E26" s="115"/>
      <c r="F26" s="115"/>
      <c r="G26" s="36"/>
      <c r="H26" s="85" t="s">
        <v>100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3"/>
      <c r="CW26" s="91">
        <v>2183.70015</v>
      </c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3"/>
      <c r="DJ26" s="94">
        <v>1.5</v>
      </c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 t="s">
        <v>119</v>
      </c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>
        <v>1</v>
      </c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</row>
    <row r="27" spans="1:161" ht="16.5" customHeight="1">
      <c r="A27" s="82" t="s">
        <v>94</v>
      </c>
      <c r="B27" s="83"/>
      <c r="C27" s="83"/>
      <c r="D27" s="83"/>
      <c r="E27" s="83"/>
      <c r="F27" s="83"/>
      <c r="G27" s="28"/>
      <c r="H27" s="85" t="s">
        <v>108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116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3"/>
      <c r="CW27" s="73">
        <v>5122.78419</v>
      </c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5"/>
      <c r="DJ27" s="76">
        <v>16.2</v>
      </c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8"/>
      <c r="DY27" s="79" t="s">
        <v>130</v>
      </c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1"/>
      <c r="EO27" s="76">
        <v>2</v>
      </c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8"/>
    </row>
    <row r="28" spans="1:161" ht="36.75" customHeight="1">
      <c r="A28" s="82" t="s">
        <v>95</v>
      </c>
      <c r="B28" s="83"/>
      <c r="C28" s="83"/>
      <c r="D28" s="83"/>
      <c r="E28" s="83"/>
      <c r="F28" s="83"/>
      <c r="G28" s="28"/>
      <c r="H28" s="85" t="s">
        <v>109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116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3"/>
      <c r="CW28" s="73">
        <f>6618.87803+389</f>
        <v>7007.87803</v>
      </c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5"/>
      <c r="DJ28" s="76">
        <v>3.2</v>
      </c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8"/>
      <c r="DY28" s="79" t="s">
        <v>131</v>
      </c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1"/>
      <c r="EO28" s="76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8"/>
    </row>
    <row r="29" spans="1:161" ht="36.75" customHeight="1">
      <c r="A29" s="82" t="s">
        <v>101</v>
      </c>
      <c r="B29" s="83"/>
      <c r="C29" s="83"/>
      <c r="D29" s="83"/>
      <c r="E29" s="83"/>
      <c r="F29" s="83"/>
      <c r="G29" s="28"/>
      <c r="H29" s="85" t="s">
        <v>110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116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3"/>
      <c r="CW29" s="73">
        <f>7759.00264+402.07</f>
        <v>8161.072639999999</v>
      </c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5"/>
      <c r="DJ29" s="76">
        <v>8.16</v>
      </c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8"/>
      <c r="DY29" s="79" t="s">
        <v>132</v>
      </c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1"/>
      <c r="EO29" s="76">
        <v>2</v>
      </c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8"/>
    </row>
    <row r="30" spans="1:161" ht="27" customHeight="1">
      <c r="A30" s="82" t="s">
        <v>102</v>
      </c>
      <c r="B30" s="83"/>
      <c r="C30" s="83"/>
      <c r="D30" s="83"/>
      <c r="E30" s="83"/>
      <c r="F30" s="83"/>
      <c r="G30" s="28"/>
      <c r="H30" s="85" t="s">
        <v>111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116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3"/>
      <c r="CW30" s="73">
        <v>25243.22047</v>
      </c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5"/>
      <c r="DJ30" s="88">
        <v>7</v>
      </c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 t="s">
        <v>120</v>
      </c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>
        <v>1</v>
      </c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1" ht="24" customHeight="1">
      <c r="A31" s="82" t="s">
        <v>103</v>
      </c>
      <c r="B31" s="83"/>
      <c r="C31" s="83"/>
      <c r="D31" s="83"/>
      <c r="E31" s="83"/>
      <c r="F31" s="83"/>
      <c r="G31" s="28"/>
      <c r="H31" s="85" t="s">
        <v>112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16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3"/>
      <c r="CW31" s="73">
        <v>5705.24697</v>
      </c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5"/>
      <c r="DJ31" s="76">
        <v>17.1</v>
      </c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8"/>
      <c r="DY31" s="79" t="s">
        <v>130</v>
      </c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1"/>
      <c r="EO31" s="76">
        <v>3</v>
      </c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8"/>
    </row>
    <row r="32" spans="1:161" ht="23.25" customHeight="1">
      <c r="A32" s="82" t="s">
        <v>104</v>
      </c>
      <c r="B32" s="83"/>
      <c r="C32" s="83"/>
      <c r="D32" s="83"/>
      <c r="E32" s="83"/>
      <c r="F32" s="83"/>
      <c r="G32" s="28"/>
      <c r="H32" s="85" t="s">
        <v>113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116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3"/>
      <c r="CW32" s="73">
        <f>2669.61682+3919.96</f>
        <v>6589.57682</v>
      </c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5"/>
      <c r="DJ32" s="76">
        <v>7</v>
      </c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8"/>
      <c r="DY32" s="79" t="s">
        <v>132</v>
      </c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1"/>
      <c r="EO32" s="76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8"/>
    </row>
    <row r="33" spans="1:161" ht="24.75" customHeight="1">
      <c r="A33" s="82" t="s">
        <v>105</v>
      </c>
      <c r="B33" s="83"/>
      <c r="C33" s="83"/>
      <c r="D33" s="83"/>
      <c r="E33" s="83"/>
      <c r="F33" s="83"/>
      <c r="G33" s="28"/>
      <c r="H33" s="85" t="s">
        <v>114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116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3"/>
      <c r="CW33" s="73">
        <v>40043.80018</v>
      </c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5"/>
      <c r="DJ33" s="88">
        <v>14</v>
      </c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 t="s">
        <v>120</v>
      </c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>
        <v>3</v>
      </c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</row>
    <row r="34" spans="1:161" ht="25.5" customHeight="1">
      <c r="A34" s="82" t="s">
        <v>106</v>
      </c>
      <c r="B34" s="83"/>
      <c r="C34" s="83"/>
      <c r="D34" s="83"/>
      <c r="E34" s="83"/>
      <c r="F34" s="83"/>
      <c r="G34" s="28"/>
      <c r="H34" s="85" t="s">
        <v>115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116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3"/>
      <c r="CW34" s="73">
        <v>6933.38</v>
      </c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5"/>
      <c r="DJ34" s="76">
        <v>16</v>
      </c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8"/>
      <c r="DY34" s="79" t="s">
        <v>132</v>
      </c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1"/>
      <c r="EO34" s="76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8"/>
    </row>
    <row r="35" spans="1:161" s="37" customFormat="1" ht="26.25" customHeight="1">
      <c r="A35" s="114" t="s">
        <v>107</v>
      </c>
      <c r="B35" s="115"/>
      <c r="C35" s="115"/>
      <c r="D35" s="115"/>
      <c r="E35" s="115"/>
      <c r="F35" s="115"/>
      <c r="G35" s="36"/>
      <c r="H35" s="85" t="s">
        <v>116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116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3"/>
      <c r="CW35" s="91">
        <v>1394.734</v>
      </c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3"/>
      <c r="DJ35" s="88">
        <v>4.753</v>
      </c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>
        <v>200</v>
      </c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</row>
    <row r="36" spans="1:161" ht="25.5" customHeight="1">
      <c r="A36" s="82" t="s">
        <v>117</v>
      </c>
      <c r="B36" s="83"/>
      <c r="C36" s="83"/>
      <c r="D36" s="83"/>
      <c r="E36" s="83"/>
      <c r="F36" s="83"/>
      <c r="G36" s="28"/>
      <c r="H36" s="85" t="s">
        <v>121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108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1"/>
      <c r="CW36" s="73">
        <v>16018.37471</v>
      </c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5"/>
      <c r="DJ36" s="88">
        <v>11</v>
      </c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 t="s">
        <v>120</v>
      </c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>
        <v>2</v>
      </c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</row>
    <row r="37" spans="1:161" ht="36.75" customHeight="1">
      <c r="A37" s="82" t="s">
        <v>118</v>
      </c>
      <c r="B37" s="83"/>
      <c r="C37" s="83"/>
      <c r="D37" s="83"/>
      <c r="E37" s="83"/>
      <c r="F37" s="83"/>
      <c r="G37" s="28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104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6"/>
      <c r="BW37" s="107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6"/>
      <c r="CJ37" s="98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100"/>
      <c r="CW37" s="101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3"/>
      <c r="DJ37" s="76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8"/>
      <c r="DY37" s="79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1"/>
      <c r="EO37" s="76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8"/>
    </row>
    <row r="38" spans="1:161" ht="12">
      <c r="A38" s="82" t="s">
        <v>6</v>
      </c>
      <c r="B38" s="83"/>
      <c r="C38" s="83"/>
      <c r="D38" s="83"/>
      <c r="E38" s="83"/>
      <c r="F38" s="84"/>
      <c r="G38" s="28"/>
      <c r="H38" s="120" t="s">
        <v>87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86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4"/>
      <c r="CW38" s="129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1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</row>
    <row r="39" spans="1:161" ht="24" customHeight="1">
      <c r="A39" s="82" t="s">
        <v>37</v>
      </c>
      <c r="B39" s="83"/>
      <c r="C39" s="83"/>
      <c r="D39" s="83"/>
      <c r="E39" s="83"/>
      <c r="F39" s="84"/>
      <c r="G39" s="28"/>
      <c r="H39" s="85" t="s">
        <v>86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 t="s">
        <v>128</v>
      </c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 t="s">
        <v>129</v>
      </c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95">
        <v>62514</v>
      </c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7"/>
      <c r="CW39" s="73">
        <f>14802.81905+5240.387</f>
        <v>20043.20605</v>
      </c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5"/>
      <c r="DJ39" s="76">
        <v>7.1</v>
      </c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8"/>
      <c r="DY39" s="79" t="s">
        <v>130</v>
      </c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1"/>
      <c r="EO39" s="76">
        <v>1</v>
      </c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8"/>
    </row>
    <row r="40" spans="1:161" ht="24" customHeight="1">
      <c r="A40" s="82" t="s">
        <v>38</v>
      </c>
      <c r="B40" s="83"/>
      <c r="C40" s="83"/>
      <c r="D40" s="83"/>
      <c r="E40" s="83"/>
      <c r="F40" s="84"/>
      <c r="G40" s="28"/>
      <c r="H40" s="85" t="s">
        <v>88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6" t="s">
        <v>128</v>
      </c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 t="s">
        <v>129</v>
      </c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95">
        <v>43295</v>
      </c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7"/>
      <c r="CW40" s="73">
        <f>4939.44+21505.78</f>
        <v>26445.219999999998</v>
      </c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5"/>
      <c r="DJ40" s="76">
        <v>8.7</v>
      </c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8"/>
      <c r="DY40" s="79" t="s">
        <v>130</v>
      </c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1"/>
      <c r="EO40" s="76">
        <v>1</v>
      </c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8"/>
    </row>
    <row r="41" spans="1:161" ht="24" customHeight="1">
      <c r="A41" s="82" t="s">
        <v>79</v>
      </c>
      <c r="B41" s="83"/>
      <c r="C41" s="83"/>
      <c r="D41" s="83"/>
      <c r="E41" s="83"/>
      <c r="F41" s="84"/>
      <c r="G41" s="28"/>
      <c r="H41" s="85" t="s">
        <v>96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6" t="s">
        <v>128</v>
      </c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 t="s">
        <v>129</v>
      </c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9">
        <v>48763</v>
      </c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90"/>
      <c r="CW41" s="73">
        <v>2613.266</v>
      </c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5"/>
      <c r="DJ41" s="88">
        <v>20</v>
      </c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>
        <v>150</v>
      </c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>
        <v>1</v>
      </c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</row>
    <row r="42" spans="1:161" ht="24" customHeight="1">
      <c r="A42" s="82" t="s">
        <v>81</v>
      </c>
      <c r="B42" s="83"/>
      <c r="C42" s="83"/>
      <c r="D42" s="83"/>
      <c r="E42" s="83"/>
      <c r="F42" s="84"/>
      <c r="G42" s="28"/>
      <c r="H42" s="85" t="s">
        <v>100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6" t="s">
        <v>128</v>
      </c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 t="s">
        <v>129</v>
      </c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9">
        <v>3667</v>
      </c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90"/>
      <c r="CW42" s="91">
        <v>2183.70015</v>
      </c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3"/>
      <c r="DJ42" s="94">
        <v>1.5</v>
      </c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88" t="s">
        <v>119</v>
      </c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>
        <v>1</v>
      </c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</row>
    <row r="43" spans="1:161" ht="15.75" customHeight="1">
      <c r="A43" s="82" t="s">
        <v>122</v>
      </c>
      <c r="B43" s="83"/>
      <c r="C43" s="83"/>
      <c r="D43" s="83"/>
      <c r="E43" s="83"/>
      <c r="F43" s="84"/>
      <c r="G43" s="28"/>
      <c r="H43" s="85" t="s">
        <v>108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6" t="s">
        <v>128</v>
      </c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 t="s">
        <v>129</v>
      </c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9">
        <v>26772</v>
      </c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90"/>
      <c r="CW43" s="73">
        <v>5122.78419</v>
      </c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5"/>
      <c r="DJ43" s="76">
        <v>16.2</v>
      </c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8"/>
      <c r="DY43" s="79" t="s">
        <v>130</v>
      </c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1"/>
      <c r="EO43" s="76">
        <v>2</v>
      </c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ht="24" customHeight="1">
      <c r="A44" s="82" t="s">
        <v>123</v>
      </c>
      <c r="B44" s="83"/>
      <c r="C44" s="83"/>
      <c r="D44" s="83"/>
      <c r="E44" s="83"/>
      <c r="F44" s="84"/>
      <c r="G44" s="28"/>
      <c r="H44" s="85" t="s">
        <v>109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6" t="s">
        <v>128</v>
      </c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 t="s">
        <v>129</v>
      </c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9">
        <v>7730</v>
      </c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90"/>
      <c r="CW44" s="73">
        <f>6618.87803+389</f>
        <v>7007.87803</v>
      </c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5"/>
      <c r="DJ44" s="76">
        <v>3.2</v>
      </c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8"/>
      <c r="DY44" s="79" t="s">
        <v>131</v>
      </c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1"/>
      <c r="EO44" s="76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8"/>
    </row>
    <row r="45" spans="1:161" ht="24" customHeight="1">
      <c r="A45" s="82" t="s">
        <v>124</v>
      </c>
      <c r="B45" s="83"/>
      <c r="C45" s="83"/>
      <c r="D45" s="83"/>
      <c r="E45" s="83"/>
      <c r="F45" s="84"/>
      <c r="G45" s="28"/>
      <c r="H45" s="85" t="s">
        <v>112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6" t="s">
        <v>128</v>
      </c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 t="s">
        <v>129</v>
      </c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9">
        <v>64603</v>
      </c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90"/>
      <c r="CW45" s="73">
        <v>5705.24697</v>
      </c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5"/>
      <c r="DJ45" s="76">
        <v>17.1</v>
      </c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8"/>
      <c r="DY45" s="79" t="s">
        <v>130</v>
      </c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1"/>
      <c r="EO45" s="76">
        <v>3</v>
      </c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8"/>
    </row>
    <row r="46" spans="1:161" ht="27" customHeight="1">
      <c r="A46" s="82" t="s">
        <v>125</v>
      </c>
      <c r="B46" s="83"/>
      <c r="C46" s="83"/>
      <c r="D46" s="83"/>
      <c r="E46" s="83"/>
      <c r="F46" s="84"/>
      <c r="G46" s="28"/>
      <c r="H46" s="85" t="s">
        <v>113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6" t="s">
        <v>128</v>
      </c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 t="s">
        <v>129</v>
      </c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9">
        <v>16928</v>
      </c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90"/>
      <c r="CW46" s="73">
        <f>2669.61682+3919.96</f>
        <v>6589.57682</v>
      </c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5"/>
      <c r="DJ46" s="76">
        <v>7</v>
      </c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8"/>
      <c r="DY46" s="79" t="s">
        <v>132</v>
      </c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1"/>
      <c r="EO46" s="76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8"/>
    </row>
    <row r="47" spans="1:161" ht="36.75" customHeight="1">
      <c r="A47" s="82" t="s">
        <v>126</v>
      </c>
      <c r="B47" s="83"/>
      <c r="C47" s="83"/>
      <c r="D47" s="83"/>
      <c r="E47" s="83"/>
      <c r="F47" s="84"/>
      <c r="G47" s="28"/>
      <c r="H47" s="85" t="s">
        <v>110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6" t="s">
        <v>128</v>
      </c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 t="s">
        <v>129</v>
      </c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95">
        <v>25359.62</v>
      </c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6"/>
      <c r="CW47" s="73">
        <f>7759.00264+402.07</f>
        <v>8161.072639999999</v>
      </c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5"/>
      <c r="DJ47" s="76">
        <v>8.16</v>
      </c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8"/>
      <c r="DY47" s="79" t="s">
        <v>132</v>
      </c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1"/>
      <c r="EO47" s="76">
        <v>2</v>
      </c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8"/>
    </row>
    <row r="48" spans="1:161" ht="27" customHeight="1">
      <c r="A48" s="82" t="s">
        <v>127</v>
      </c>
      <c r="B48" s="83"/>
      <c r="C48" s="83"/>
      <c r="D48" s="83"/>
      <c r="E48" s="83"/>
      <c r="F48" s="84"/>
      <c r="G48" s="28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104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6"/>
      <c r="BW48" s="107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6"/>
      <c r="CJ48" s="98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100"/>
      <c r="CW48" s="101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3"/>
      <c r="DJ48" s="76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8"/>
      <c r="DY48" s="79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1"/>
      <c r="EO48" s="76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8"/>
    </row>
    <row r="49" spans="1:161" s="5" customFormat="1" ht="12.75" customHeight="1">
      <c r="A49" s="137" t="s">
        <v>7</v>
      </c>
      <c r="B49" s="138"/>
      <c r="C49" s="138"/>
      <c r="D49" s="138"/>
      <c r="E49" s="138"/>
      <c r="F49" s="139"/>
      <c r="G49" s="6"/>
      <c r="H49" s="140" t="s">
        <v>39</v>
      </c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1"/>
      <c r="BJ49" s="137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42"/>
      <c r="BW49" s="143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42"/>
      <c r="CJ49" s="169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1"/>
      <c r="CW49" s="129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1"/>
      <c r="DJ49" s="182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4"/>
      <c r="DY49" s="137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9"/>
      <c r="EO49" s="198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200"/>
    </row>
    <row r="50" spans="1:161" s="5" customFormat="1" ht="24.75" customHeight="1">
      <c r="A50" s="137" t="s">
        <v>40</v>
      </c>
      <c r="B50" s="138"/>
      <c r="C50" s="138"/>
      <c r="D50" s="138"/>
      <c r="E50" s="138"/>
      <c r="F50" s="139"/>
      <c r="G50" s="34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86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4"/>
      <c r="CW50" s="196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100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</row>
    <row r="51" spans="1:161" s="5" customFormat="1" ht="13.5" customHeight="1">
      <c r="A51" s="137" t="s">
        <v>80</v>
      </c>
      <c r="B51" s="138"/>
      <c r="C51" s="138"/>
      <c r="D51" s="138"/>
      <c r="E51" s="138"/>
      <c r="F51" s="139"/>
      <c r="G51" s="3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6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4"/>
      <c r="CW51" s="203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5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7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9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</row>
    <row r="52" spans="1:161" s="5" customFormat="1" ht="12.75" customHeight="1">
      <c r="A52" s="137" t="s">
        <v>8</v>
      </c>
      <c r="B52" s="138"/>
      <c r="C52" s="138"/>
      <c r="D52" s="138"/>
      <c r="E52" s="138"/>
      <c r="F52" s="139"/>
      <c r="G52" s="6"/>
      <c r="H52" s="185" t="s">
        <v>43</v>
      </c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67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5"/>
      <c r="CJ52" s="156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29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1"/>
      <c r="DJ52" s="157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7"/>
    </row>
    <row r="53" spans="1:161" s="5" customFormat="1" ht="14.25" customHeight="1" thickBot="1">
      <c r="A53" s="148" t="s">
        <v>9</v>
      </c>
      <c r="B53" s="149"/>
      <c r="C53" s="149"/>
      <c r="D53" s="149"/>
      <c r="E53" s="149"/>
      <c r="F53" s="150"/>
      <c r="G53" s="8"/>
      <c r="H53" s="126" t="s">
        <v>44</v>
      </c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7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1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3"/>
      <c r="DJ53" s="158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5"/>
    </row>
    <row r="54" ht="6.75" customHeight="1"/>
    <row r="55" ht="12">
      <c r="A55" s="27" t="s">
        <v>66</v>
      </c>
    </row>
    <row r="56" spans="1:161" ht="24" customHeight="1">
      <c r="A56" s="160" t="s">
        <v>67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</row>
    <row r="57" spans="1:161" ht="24" customHeight="1">
      <c r="A57" s="160" t="s">
        <v>68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</row>
    <row r="58" spans="1:161" ht="13.5" customHeight="1">
      <c r="A58" s="160" t="s">
        <v>69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</row>
    <row r="59" spans="1:161" ht="13.5" customHeight="1">
      <c r="A59" s="179" t="s">
        <v>70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</row>
    <row r="60" ht="3" customHeight="1"/>
  </sheetData>
  <sheetProtection/>
  <mergeCells count="387">
    <mergeCell ref="EO51:FE51"/>
    <mergeCell ref="H51:BI51"/>
    <mergeCell ref="BJ51:BV51"/>
    <mergeCell ref="BW51:CI51"/>
    <mergeCell ref="CJ51:CV51"/>
    <mergeCell ref="A51:F51"/>
    <mergeCell ref="CW51:DI51"/>
    <mergeCell ref="DJ51:DX51"/>
    <mergeCell ref="DY51:EN51"/>
    <mergeCell ref="EO47:FE47"/>
    <mergeCell ref="CW20:DI20"/>
    <mergeCell ref="DJ39:DX39"/>
    <mergeCell ref="EO46:FE46"/>
    <mergeCell ref="DY39:EN39"/>
    <mergeCell ref="CW47:DI47"/>
    <mergeCell ref="DY22:EN22"/>
    <mergeCell ref="EO22:FE22"/>
    <mergeCell ref="DJ23:DX23"/>
    <mergeCell ref="DY23:EN23"/>
    <mergeCell ref="A19:F19"/>
    <mergeCell ref="A20:F20"/>
    <mergeCell ref="H18:BI18"/>
    <mergeCell ref="H20:BI20"/>
    <mergeCell ref="A18:F18"/>
    <mergeCell ref="H19:BI19"/>
    <mergeCell ref="H16:BI16"/>
    <mergeCell ref="DY50:EN50"/>
    <mergeCell ref="DY49:EN49"/>
    <mergeCell ref="EO50:FE50"/>
    <mergeCell ref="CJ50:CV50"/>
    <mergeCell ref="CW50:DI50"/>
    <mergeCell ref="DJ50:DX50"/>
    <mergeCell ref="EO49:FE49"/>
    <mergeCell ref="DJ47:DX47"/>
    <mergeCell ref="DY47:EN47"/>
    <mergeCell ref="BW13:CI13"/>
    <mergeCell ref="A21:F21"/>
    <mergeCell ref="A11:F12"/>
    <mergeCell ref="G11:BI12"/>
    <mergeCell ref="BJ11:CI11"/>
    <mergeCell ref="A15:F15"/>
    <mergeCell ref="A13:F13"/>
    <mergeCell ref="G13:BI13"/>
    <mergeCell ref="BJ13:BV13"/>
    <mergeCell ref="A16:F16"/>
    <mergeCell ref="BJ12:BV12"/>
    <mergeCell ref="BW12:CI12"/>
    <mergeCell ref="CJ12:CV12"/>
    <mergeCell ref="CW12:DI12"/>
    <mergeCell ref="A14:F14"/>
    <mergeCell ref="H14:BI14"/>
    <mergeCell ref="BJ14:BV14"/>
    <mergeCell ref="BW14:CI14"/>
    <mergeCell ref="CJ11:DI11"/>
    <mergeCell ref="DJ11:FE11"/>
    <mergeCell ref="DJ12:DX12"/>
    <mergeCell ref="DY12:EN12"/>
    <mergeCell ref="EO12:FE12"/>
    <mergeCell ref="A59:FE59"/>
    <mergeCell ref="EO15:FE15"/>
    <mergeCell ref="DY14:EN14"/>
    <mergeCell ref="DY15:EN15"/>
    <mergeCell ref="EO14:FE14"/>
    <mergeCell ref="DJ49:DX49"/>
    <mergeCell ref="A58:FE58"/>
    <mergeCell ref="A57:FE57"/>
    <mergeCell ref="A52:F52"/>
    <mergeCell ref="H52:BI52"/>
    <mergeCell ref="EO13:FE13"/>
    <mergeCell ref="CW14:DI14"/>
    <mergeCell ref="DJ14:DX14"/>
    <mergeCell ref="H15:BI15"/>
    <mergeCell ref="BW15:CI15"/>
    <mergeCell ref="CJ14:CV14"/>
    <mergeCell ref="DY13:EN13"/>
    <mergeCell ref="CJ13:CV13"/>
    <mergeCell ref="CW13:DI13"/>
    <mergeCell ref="DJ13:DX13"/>
    <mergeCell ref="BJ52:BV52"/>
    <mergeCell ref="H50:BI50"/>
    <mergeCell ref="CJ49:CV49"/>
    <mergeCell ref="CW49:DI49"/>
    <mergeCell ref="BJ50:BV50"/>
    <mergeCell ref="A50:F50"/>
    <mergeCell ref="CJ53:CV53"/>
    <mergeCell ref="A56:FE56"/>
    <mergeCell ref="EO16:FE16"/>
    <mergeCell ref="CJ16:CV16"/>
    <mergeCell ref="CW16:DI16"/>
    <mergeCell ref="DJ16:DX16"/>
    <mergeCell ref="DY16:EN16"/>
    <mergeCell ref="CW46:DI46"/>
    <mergeCell ref="A17:F17"/>
    <mergeCell ref="EO53:FE53"/>
    <mergeCell ref="EO52:FE52"/>
    <mergeCell ref="A53:F53"/>
    <mergeCell ref="DY52:EN52"/>
    <mergeCell ref="CW53:DI53"/>
    <mergeCell ref="BW52:CI52"/>
    <mergeCell ref="CJ52:CV52"/>
    <mergeCell ref="DJ52:DX52"/>
    <mergeCell ref="DJ53:DX53"/>
    <mergeCell ref="DY53:EN53"/>
    <mergeCell ref="A49:F49"/>
    <mergeCell ref="H49:BI49"/>
    <mergeCell ref="BJ49:BV49"/>
    <mergeCell ref="BW49:CI49"/>
    <mergeCell ref="CJ46:CV46"/>
    <mergeCell ref="CJ39:CV39"/>
    <mergeCell ref="BW50:CI50"/>
    <mergeCell ref="CJ48:CV48"/>
    <mergeCell ref="CJ43:CV43"/>
    <mergeCell ref="CJ44:CV44"/>
    <mergeCell ref="CJ45:CV45"/>
    <mergeCell ref="BW47:CI47"/>
    <mergeCell ref="CJ47:CV47"/>
    <mergeCell ref="BW46:CI46"/>
    <mergeCell ref="BJ15:BV15"/>
    <mergeCell ref="CJ21:CV21"/>
    <mergeCell ref="CJ38:CV38"/>
    <mergeCell ref="BW16:CI16"/>
    <mergeCell ref="BJ16:BV16"/>
    <mergeCell ref="CJ23:CV23"/>
    <mergeCell ref="CJ26:CV26"/>
    <mergeCell ref="CJ25:CV25"/>
    <mergeCell ref="CJ27:CV27"/>
    <mergeCell ref="CJ31:CV31"/>
    <mergeCell ref="CW17:DI17"/>
    <mergeCell ref="CW21:DI21"/>
    <mergeCell ref="CW39:DI39"/>
    <mergeCell ref="CW38:DI38"/>
    <mergeCell ref="CW19:DI19"/>
    <mergeCell ref="CW23:DI23"/>
    <mergeCell ref="CW26:DI26"/>
    <mergeCell ref="CW25:DI25"/>
    <mergeCell ref="CW27:DI27"/>
    <mergeCell ref="CW31:DI31"/>
    <mergeCell ref="BZ7:CC7"/>
    <mergeCell ref="A9:FE9"/>
    <mergeCell ref="DJ15:DX15"/>
    <mergeCell ref="H53:BI53"/>
    <mergeCell ref="BJ53:BV53"/>
    <mergeCell ref="CW52:DI52"/>
    <mergeCell ref="CJ15:CV15"/>
    <mergeCell ref="CW15:DI15"/>
    <mergeCell ref="BW53:CI53"/>
    <mergeCell ref="BW20:CI20"/>
    <mergeCell ref="DJ17:DX17"/>
    <mergeCell ref="DJ21:DX21"/>
    <mergeCell ref="CJ17:CV17"/>
    <mergeCell ref="CW18:DI18"/>
    <mergeCell ref="DJ18:DX18"/>
    <mergeCell ref="CJ19:CV19"/>
    <mergeCell ref="CJ18:CV18"/>
    <mergeCell ref="DJ20:DX20"/>
    <mergeCell ref="CJ20:CV20"/>
    <mergeCell ref="DJ19:DX19"/>
    <mergeCell ref="H17:BI17"/>
    <mergeCell ref="H21:BI21"/>
    <mergeCell ref="BJ17:BV17"/>
    <mergeCell ref="BW17:CI17"/>
    <mergeCell ref="BJ18:BV18"/>
    <mergeCell ref="BW18:CI18"/>
    <mergeCell ref="BJ19:BV19"/>
    <mergeCell ref="BW19:CI19"/>
    <mergeCell ref="BJ20:BV20"/>
    <mergeCell ref="EO17:FE17"/>
    <mergeCell ref="EO21:FE21"/>
    <mergeCell ref="DY17:EN17"/>
    <mergeCell ref="DY21:EN21"/>
    <mergeCell ref="DY18:EN18"/>
    <mergeCell ref="EO18:FE18"/>
    <mergeCell ref="DY20:EN20"/>
    <mergeCell ref="EO20:FE20"/>
    <mergeCell ref="EO19:FE19"/>
    <mergeCell ref="DY19:EN19"/>
    <mergeCell ref="A48:F48"/>
    <mergeCell ref="BJ46:BV46"/>
    <mergeCell ref="H48:BI48"/>
    <mergeCell ref="BJ48:BV48"/>
    <mergeCell ref="A47:F47"/>
    <mergeCell ref="H47:BI47"/>
    <mergeCell ref="BJ47:BV47"/>
    <mergeCell ref="A38:F38"/>
    <mergeCell ref="A39:F39"/>
    <mergeCell ref="A46:F46"/>
    <mergeCell ref="BW38:CI38"/>
    <mergeCell ref="BJ39:BV39"/>
    <mergeCell ref="BW39:CI39"/>
    <mergeCell ref="H38:BI38"/>
    <mergeCell ref="H39:BI39"/>
    <mergeCell ref="H46:BI46"/>
    <mergeCell ref="BJ38:BV38"/>
    <mergeCell ref="EO48:FE48"/>
    <mergeCell ref="BJ21:BV21"/>
    <mergeCell ref="BW21:CI21"/>
    <mergeCell ref="DJ38:DX38"/>
    <mergeCell ref="DY46:EN46"/>
    <mergeCell ref="EO39:FE39"/>
    <mergeCell ref="BW48:CI48"/>
    <mergeCell ref="EO38:FE38"/>
    <mergeCell ref="DY38:EN38"/>
    <mergeCell ref="DJ46:DX46"/>
    <mergeCell ref="CW48:DI48"/>
    <mergeCell ref="DJ48:DX48"/>
    <mergeCell ref="DY48:EN48"/>
    <mergeCell ref="A22:F22"/>
    <mergeCell ref="H22:BI22"/>
    <mergeCell ref="BJ22:BV22"/>
    <mergeCell ref="BW22:CI22"/>
    <mergeCell ref="CJ22:CV22"/>
    <mergeCell ref="CW22:DI22"/>
    <mergeCell ref="DJ22:DX22"/>
    <mergeCell ref="A23:F23"/>
    <mergeCell ref="H23:BI23"/>
    <mergeCell ref="BJ23:BV23"/>
    <mergeCell ref="BW23:CI23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EO24:FE24"/>
    <mergeCell ref="A25:F25"/>
    <mergeCell ref="H25:BI25"/>
    <mergeCell ref="BJ25:BV25"/>
    <mergeCell ref="BW25:CI25"/>
    <mergeCell ref="DJ25:DX25"/>
    <mergeCell ref="DY25:EN25"/>
    <mergeCell ref="EO25:FE25"/>
    <mergeCell ref="A26:F26"/>
    <mergeCell ref="H26:BI26"/>
    <mergeCell ref="BJ26:BV26"/>
    <mergeCell ref="BW26:CI26"/>
    <mergeCell ref="DJ26:DX26"/>
    <mergeCell ref="DY26:EN26"/>
    <mergeCell ref="EO26:FE26"/>
    <mergeCell ref="A27:F27"/>
    <mergeCell ref="H27:BI27"/>
    <mergeCell ref="BJ27:BV27"/>
    <mergeCell ref="BW27:CI27"/>
    <mergeCell ref="DJ27:DX27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A31:F31"/>
    <mergeCell ref="H31:BI31"/>
    <mergeCell ref="BJ31:BV31"/>
    <mergeCell ref="BW31:CI31"/>
    <mergeCell ref="DJ31:DX31"/>
    <mergeCell ref="DY31:EN31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A33:F33"/>
    <mergeCell ref="H33:BI33"/>
    <mergeCell ref="BJ33:BV33"/>
    <mergeCell ref="BW33:CI33"/>
    <mergeCell ref="CJ33:CV33"/>
    <mergeCell ref="CW33:DI33"/>
    <mergeCell ref="DJ33:DX33"/>
    <mergeCell ref="DY33:EN33"/>
    <mergeCell ref="EO33:FE33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A35:F35"/>
    <mergeCell ref="H35:BI35"/>
    <mergeCell ref="BJ35:BV35"/>
    <mergeCell ref="BW35:CI35"/>
    <mergeCell ref="CJ35:CV35"/>
    <mergeCell ref="CW35:DI35"/>
    <mergeCell ref="DJ35:DX35"/>
    <mergeCell ref="DY35:EN35"/>
    <mergeCell ref="EO35:FE35"/>
    <mergeCell ref="A36:F36"/>
    <mergeCell ref="H36:BI36"/>
    <mergeCell ref="BJ36:BV36"/>
    <mergeCell ref="BW36:CI36"/>
    <mergeCell ref="CJ36:CV36"/>
    <mergeCell ref="CW36:DI36"/>
    <mergeCell ref="DJ36:DX36"/>
    <mergeCell ref="DY36:EN36"/>
    <mergeCell ref="EO36:FE36"/>
    <mergeCell ref="A37:F37"/>
    <mergeCell ref="H37:BI37"/>
    <mergeCell ref="BJ37:BV37"/>
    <mergeCell ref="BW37:CI37"/>
    <mergeCell ref="CJ37:CV37"/>
    <mergeCell ref="CW37:DI37"/>
    <mergeCell ref="DJ37:DX37"/>
    <mergeCell ref="DY37:EN37"/>
    <mergeCell ref="EO37:FE37"/>
    <mergeCell ref="A40:F40"/>
    <mergeCell ref="H40:BI40"/>
    <mergeCell ref="BJ40:BV40"/>
    <mergeCell ref="BW40:CI40"/>
    <mergeCell ref="CJ40:CV40"/>
    <mergeCell ref="CW40:DI40"/>
    <mergeCell ref="DJ40:DX40"/>
    <mergeCell ref="DY40:EN40"/>
    <mergeCell ref="EO40:FE40"/>
    <mergeCell ref="A41:F41"/>
    <mergeCell ref="H41:BI41"/>
    <mergeCell ref="BJ41:BV41"/>
    <mergeCell ref="BW41:CI41"/>
    <mergeCell ref="CJ41:CV41"/>
    <mergeCell ref="CW41:DI41"/>
    <mergeCell ref="DJ41:DX41"/>
    <mergeCell ref="DY41:EN41"/>
    <mergeCell ref="EO41:FE41"/>
    <mergeCell ref="A42:F42"/>
    <mergeCell ref="H42:BI42"/>
    <mergeCell ref="BJ42:BV42"/>
    <mergeCell ref="BW42:CI42"/>
    <mergeCell ref="CJ42:CV42"/>
    <mergeCell ref="CW42:DI42"/>
    <mergeCell ref="DJ42:DX42"/>
    <mergeCell ref="DY42:EN42"/>
    <mergeCell ref="EO42:FE42"/>
    <mergeCell ref="A43:F43"/>
    <mergeCell ref="H43:BI43"/>
    <mergeCell ref="BJ43:BV43"/>
    <mergeCell ref="BW43:CI43"/>
    <mergeCell ref="CW43:DI43"/>
    <mergeCell ref="DJ43:DX43"/>
    <mergeCell ref="DY43:EN43"/>
    <mergeCell ref="EO43:FE43"/>
    <mergeCell ref="A44:F44"/>
    <mergeCell ref="H44:BI44"/>
    <mergeCell ref="BJ44:BV44"/>
    <mergeCell ref="BW44:CI44"/>
    <mergeCell ref="CW44:DI44"/>
    <mergeCell ref="DJ44:DX44"/>
    <mergeCell ref="DY44:EN44"/>
    <mergeCell ref="EO44:FE44"/>
    <mergeCell ref="A45:F45"/>
    <mergeCell ref="H45:BI45"/>
    <mergeCell ref="BJ45:BV45"/>
    <mergeCell ref="BW45:CI45"/>
    <mergeCell ref="CW45:DI45"/>
    <mergeCell ref="DJ45:DX45"/>
    <mergeCell ref="DY45:EN45"/>
    <mergeCell ref="EO45:FE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3" max="160" man="1"/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37"/>
  <sheetViews>
    <sheetView view="pageBreakPreview" zoomScaleSheetLayoutView="100" zoomScalePageLayoutView="0" workbookViewId="0" topLeftCell="A10">
      <pane ySplit="3" topLeftCell="BM13" activePane="bottomLeft" state="frozen"/>
      <selection pane="topLeft" activeCell="A10" sqref="A10"/>
      <selection pane="bottomLeft" activeCell="BJ29" sqref="BJ29:BV29"/>
    </sheetView>
  </sheetViews>
  <sheetFormatPr defaultColWidth="0.85546875" defaultRowHeight="12.75"/>
  <cols>
    <col min="1" max="61" width="0.85546875" style="45" customWidth="1"/>
    <col min="62" max="87" width="0.71875" style="45" customWidth="1"/>
    <col min="88" max="120" width="1.1484375" style="45" customWidth="1"/>
    <col min="121" max="168" width="0.85546875" style="45" customWidth="1"/>
    <col min="169" max="169" width="10.140625" style="45" customWidth="1"/>
    <col min="170" max="16384" width="0.85546875" style="45" customWidth="1"/>
  </cols>
  <sheetData>
    <row r="1" s="41" customFormat="1" ht="12">
      <c r="FE1" s="42" t="s">
        <v>17</v>
      </c>
    </row>
    <row r="2" s="41" customFormat="1" ht="12">
      <c r="FE2" s="42" t="s">
        <v>0</v>
      </c>
    </row>
    <row r="3" s="41" customFormat="1" ht="12">
      <c r="FE3" s="42" t="s">
        <v>1</v>
      </c>
    </row>
    <row r="5" spans="75:137" s="43" customFormat="1" ht="18.75">
      <c r="BW5" s="44" t="s">
        <v>46</v>
      </c>
      <c r="BY5" s="211" t="s">
        <v>52</v>
      </c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EB5" s="44" t="s">
        <v>53</v>
      </c>
      <c r="EC5" s="212" t="s">
        <v>10</v>
      </c>
      <c r="ED5" s="212"/>
      <c r="EE5" s="212"/>
      <c r="EF5" s="212"/>
      <c r="EG5" s="43" t="s">
        <v>11</v>
      </c>
    </row>
    <row r="6" spans="77:119" s="41" customFormat="1" ht="13.5" customHeight="1">
      <c r="BY6" s="213" t="s">
        <v>2</v>
      </c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</row>
    <row r="7" spans="1:161" s="41" customFormat="1" ht="13.5" customHeight="1">
      <c r="A7" s="214" t="s">
        <v>71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</row>
    <row r="8" spans="1:161" s="43" customFormat="1" ht="15.75">
      <c r="A8" s="214" t="s">
        <v>12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</row>
    <row r="9" ht="13.5" thickBot="1"/>
    <row r="10" spans="1:161" s="41" customFormat="1" ht="26.25" customHeight="1" thickBot="1">
      <c r="A10" s="254" t="s">
        <v>20</v>
      </c>
      <c r="B10" s="254"/>
      <c r="C10" s="254"/>
      <c r="D10" s="254"/>
      <c r="E10" s="254"/>
      <c r="F10" s="254"/>
      <c r="G10" s="254" t="s">
        <v>13</v>
      </c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 t="s">
        <v>21</v>
      </c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5"/>
      <c r="CJ10" s="254" t="s">
        <v>22</v>
      </c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3" t="s">
        <v>23</v>
      </c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</row>
    <row r="11" spans="1:161" s="41" customFormat="1" ht="61.5" customHeight="1" thickBo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 t="s">
        <v>24</v>
      </c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 t="s">
        <v>25</v>
      </c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5"/>
      <c r="CJ11" s="254" t="s">
        <v>26</v>
      </c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 t="s">
        <v>27</v>
      </c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3" t="s">
        <v>28</v>
      </c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 t="s">
        <v>29</v>
      </c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 t="s">
        <v>30</v>
      </c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</row>
    <row r="12" spans="1:161" s="41" customFormat="1" ht="12.75" customHeight="1" thickBot="1">
      <c r="A12" s="242">
        <v>1</v>
      </c>
      <c r="B12" s="242"/>
      <c r="C12" s="242"/>
      <c r="D12" s="242"/>
      <c r="E12" s="242"/>
      <c r="F12" s="242"/>
      <c r="G12" s="242">
        <v>2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>
        <v>3</v>
      </c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>
        <v>4</v>
      </c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52"/>
      <c r="CJ12" s="242">
        <v>5</v>
      </c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>
        <v>6</v>
      </c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51">
        <v>7</v>
      </c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>
        <v>8</v>
      </c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>
        <v>9</v>
      </c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</row>
    <row r="13" spans="1:161" s="41" customFormat="1" ht="13.5" customHeight="1">
      <c r="A13" s="243" t="s">
        <v>4</v>
      </c>
      <c r="B13" s="244"/>
      <c r="C13" s="244"/>
      <c r="D13" s="244"/>
      <c r="E13" s="244"/>
      <c r="F13" s="245"/>
      <c r="G13" s="46"/>
      <c r="H13" s="246" t="s">
        <v>41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7"/>
      <c r="BJ13" s="229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1"/>
      <c r="CW13" s="248">
        <v>147818.92</v>
      </c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50"/>
      <c r="DJ13" s="229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1"/>
    </row>
    <row r="14" spans="1:161" s="41" customFormat="1" ht="26.25" customHeight="1">
      <c r="A14" s="235" t="s">
        <v>5</v>
      </c>
      <c r="B14" s="236"/>
      <c r="C14" s="236"/>
      <c r="D14" s="236"/>
      <c r="E14" s="236"/>
      <c r="F14" s="237"/>
      <c r="G14" s="9"/>
      <c r="H14" s="238" t="s">
        <v>42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9"/>
      <c r="BJ14" s="232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4"/>
      <c r="CW14" s="226">
        <f>'[1]Форма 2'!$S$8+'[1]Форма 2'!$T$8+'[1]Форма 3'!$U$8+'[1]Форма 3'!$V$8</f>
        <v>87498.19626864407</v>
      </c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8"/>
      <c r="DJ14" s="232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4"/>
    </row>
    <row r="15" spans="1:161" s="41" customFormat="1" ht="27" customHeight="1">
      <c r="A15" s="235"/>
      <c r="B15" s="236"/>
      <c r="C15" s="236"/>
      <c r="D15" s="236"/>
      <c r="E15" s="236"/>
      <c r="F15" s="237"/>
      <c r="G15" s="9"/>
      <c r="H15" s="238" t="s">
        <v>82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9"/>
      <c r="BJ15" s="225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4"/>
      <c r="CW15" s="226">
        <f>SUM(CW16:DI20)</f>
        <v>24573.27803</v>
      </c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8"/>
      <c r="DJ15" s="225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4"/>
    </row>
    <row r="16" spans="1:161" s="41" customFormat="1" ht="48.75" customHeight="1">
      <c r="A16" s="235" t="s">
        <v>133</v>
      </c>
      <c r="B16" s="236"/>
      <c r="C16" s="236"/>
      <c r="D16" s="236"/>
      <c r="E16" s="236"/>
      <c r="F16" s="237"/>
      <c r="G16" s="9"/>
      <c r="H16" s="238" t="s">
        <v>134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9"/>
      <c r="BJ16" s="38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40"/>
      <c r="CW16" s="226">
        <f>'[1]Форма 3'!$I$28</f>
        <v>3561.98762</v>
      </c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8"/>
      <c r="DJ16" s="38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41" customFormat="1" ht="39" customHeight="1">
      <c r="A17" s="235" t="s">
        <v>135</v>
      </c>
      <c r="B17" s="236"/>
      <c r="C17" s="236"/>
      <c r="D17" s="236"/>
      <c r="E17" s="236"/>
      <c r="F17" s="237"/>
      <c r="G17" s="9"/>
      <c r="H17" s="238" t="s">
        <v>136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9"/>
      <c r="BJ17" s="38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226">
        <f>'[1]Форма 3'!$I$14</f>
        <v>9658.84245</v>
      </c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8"/>
      <c r="DJ17" s="38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1:161" s="41" customFormat="1" ht="39" customHeight="1">
      <c r="A18" s="235" t="s">
        <v>137</v>
      </c>
      <c r="B18" s="236"/>
      <c r="C18" s="236"/>
      <c r="D18" s="236"/>
      <c r="E18" s="236"/>
      <c r="F18" s="237"/>
      <c r="G18" s="9"/>
      <c r="H18" s="238" t="s">
        <v>138</v>
      </c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9"/>
      <c r="BJ18" s="38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40"/>
      <c r="CW18" s="226">
        <f>'[1]Форма 3'!$I$91</f>
        <v>5389.50685</v>
      </c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8"/>
      <c r="DJ18" s="38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41" customFormat="1" ht="39" customHeight="1">
      <c r="A19" s="235" t="s">
        <v>139</v>
      </c>
      <c r="B19" s="236"/>
      <c r="C19" s="236"/>
      <c r="D19" s="236"/>
      <c r="E19" s="236"/>
      <c r="F19" s="237"/>
      <c r="G19" s="9"/>
      <c r="H19" s="238" t="s">
        <v>140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9"/>
      <c r="BJ19" s="38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40"/>
      <c r="CW19" s="226">
        <f>'[1]Форма 3'!$I$151</f>
        <v>3246.35807</v>
      </c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8"/>
      <c r="DJ19" s="38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pans="1:161" s="41" customFormat="1" ht="62.25" customHeight="1">
      <c r="A20" s="235" t="s">
        <v>141</v>
      </c>
      <c r="B20" s="236"/>
      <c r="C20" s="236"/>
      <c r="D20" s="236"/>
      <c r="E20" s="236"/>
      <c r="F20" s="237"/>
      <c r="G20" s="9"/>
      <c r="H20" s="238" t="s">
        <v>142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9"/>
      <c r="BJ20" s="38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40"/>
      <c r="CW20" s="226">
        <f>'[1]Форма 3'!$I$178</f>
        <v>2716.5830399999995</v>
      </c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8"/>
      <c r="DJ20" s="38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s="41" customFormat="1" ht="13.5" customHeight="1">
      <c r="A21" s="235" t="s">
        <v>6</v>
      </c>
      <c r="B21" s="236"/>
      <c r="C21" s="236"/>
      <c r="D21" s="236"/>
      <c r="E21" s="236"/>
      <c r="F21" s="237"/>
      <c r="G21" s="9"/>
      <c r="H21" s="238" t="s">
        <v>47</v>
      </c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9"/>
      <c r="BJ21" s="235" t="s">
        <v>143</v>
      </c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7"/>
      <c r="BW21" s="235" t="s">
        <v>129</v>
      </c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7"/>
      <c r="CJ21" s="220">
        <f>SUM(CJ22:CV23)</f>
        <v>22023.78</v>
      </c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2"/>
      <c r="CW21" s="226">
        <f>SUM(CW22:DI23)</f>
        <v>13220.83007</v>
      </c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8"/>
      <c r="DJ21" s="267" t="s">
        <v>144</v>
      </c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 t="s">
        <v>144</v>
      </c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6" t="s">
        <v>144</v>
      </c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</row>
    <row r="22" spans="1:169" s="41" customFormat="1" ht="54" customHeight="1">
      <c r="A22" s="235" t="s">
        <v>145</v>
      </c>
      <c r="B22" s="236"/>
      <c r="C22" s="236"/>
      <c r="D22" s="236"/>
      <c r="E22" s="236"/>
      <c r="F22" s="237"/>
      <c r="G22" s="9"/>
      <c r="H22" s="238" t="s">
        <v>134</v>
      </c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9"/>
      <c r="BJ22" s="235" t="s">
        <v>143</v>
      </c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7"/>
      <c r="BW22" s="235" t="s">
        <v>128</v>
      </c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7"/>
      <c r="CJ22" s="220">
        <v>4184.55</v>
      </c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2"/>
      <c r="CW22" s="226">
        <f>'[1]Форма 3'!$I$28</f>
        <v>3561.98762</v>
      </c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8"/>
      <c r="DJ22" s="267" t="s">
        <v>144</v>
      </c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 t="s">
        <v>144</v>
      </c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6" t="s">
        <v>144</v>
      </c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M22" s="47"/>
    </row>
    <row r="23" spans="1:161" s="41" customFormat="1" ht="46.5" customHeight="1">
      <c r="A23" s="235" t="s">
        <v>145</v>
      </c>
      <c r="B23" s="236"/>
      <c r="C23" s="236"/>
      <c r="D23" s="236"/>
      <c r="E23" s="236"/>
      <c r="F23" s="237"/>
      <c r="G23" s="9"/>
      <c r="H23" s="238" t="s">
        <v>136</v>
      </c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9"/>
      <c r="BJ23" s="235" t="s">
        <v>128</v>
      </c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7"/>
      <c r="BW23" s="235" t="s">
        <v>129</v>
      </c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7"/>
      <c r="CJ23" s="220">
        <v>17839.23</v>
      </c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2"/>
      <c r="CW23" s="226">
        <f>'[1]Форма 3'!$I$14</f>
        <v>9658.84245</v>
      </c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8"/>
      <c r="DJ23" s="267" t="s">
        <v>144</v>
      </c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 t="s">
        <v>144</v>
      </c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6" t="s">
        <v>144</v>
      </c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</row>
    <row r="24" spans="1:161" s="41" customFormat="1" ht="12.75" customHeight="1">
      <c r="A24" s="235" t="s">
        <v>7</v>
      </c>
      <c r="B24" s="236"/>
      <c r="C24" s="236"/>
      <c r="D24" s="236"/>
      <c r="E24" s="236"/>
      <c r="F24" s="237"/>
      <c r="G24" s="9"/>
      <c r="H24" s="238" t="s">
        <v>39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9"/>
      <c r="BJ24" s="261">
        <v>2011</v>
      </c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3"/>
      <c r="BW24" s="261">
        <v>2016</v>
      </c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20">
        <f>113230.16+11770+2200+2412.63+4374.51+1700.29+1749.7+385+1300+8940.25+820+1628.34</f>
        <v>150510.88000000003</v>
      </c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2"/>
      <c r="CW24" s="226">
        <v>72701.92</v>
      </c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8"/>
      <c r="DJ24" s="222">
        <v>2.57196</v>
      </c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56" t="s">
        <v>146</v>
      </c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7">
        <v>12</v>
      </c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9"/>
    </row>
    <row r="25" spans="1:161" s="41" customFormat="1" ht="12.75" customHeight="1">
      <c r="A25" s="235" t="s">
        <v>8</v>
      </c>
      <c r="B25" s="236"/>
      <c r="C25" s="236"/>
      <c r="D25" s="236"/>
      <c r="E25" s="236"/>
      <c r="F25" s="237"/>
      <c r="G25" s="9"/>
      <c r="H25" s="238" t="s">
        <v>43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9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20">
        <v>0</v>
      </c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2"/>
      <c r="CW25" s="220">
        <v>0</v>
      </c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2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1"/>
    </row>
    <row r="26" spans="1:161" s="41" customFormat="1" ht="14.25" customHeight="1">
      <c r="A26" s="235" t="s">
        <v>9</v>
      </c>
      <c r="B26" s="236"/>
      <c r="C26" s="236"/>
      <c r="D26" s="236"/>
      <c r="E26" s="236"/>
      <c r="F26" s="237"/>
      <c r="G26" s="9"/>
      <c r="H26" s="238" t="s">
        <v>44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9"/>
      <c r="BJ26" s="225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17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26">
        <v>60320.72</v>
      </c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8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4"/>
    </row>
    <row r="27" spans="1:161" s="41" customFormat="1" ht="29.25" customHeight="1">
      <c r="A27" s="235" t="s">
        <v>72</v>
      </c>
      <c r="B27" s="236"/>
      <c r="C27" s="236"/>
      <c r="D27" s="236"/>
      <c r="E27" s="236"/>
      <c r="F27" s="237"/>
      <c r="G27" s="9"/>
      <c r="H27" s="264" t="s">
        <v>147</v>
      </c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5"/>
      <c r="BJ27" s="217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7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20">
        <v>4444.19085</v>
      </c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2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9"/>
    </row>
    <row r="28" spans="1:161" s="41" customFormat="1" ht="22.5" customHeight="1">
      <c r="A28" s="235" t="s">
        <v>73</v>
      </c>
      <c r="B28" s="236"/>
      <c r="C28" s="236"/>
      <c r="D28" s="236"/>
      <c r="E28" s="236"/>
      <c r="F28" s="237"/>
      <c r="G28" s="9"/>
      <c r="H28" s="264" t="s">
        <v>148</v>
      </c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5"/>
      <c r="BJ28" s="217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7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20">
        <v>1902.05595</v>
      </c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2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9"/>
    </row>
    <row r="29" spans="1:161" s="41" customFormat="1" ht="42.75" customHeight="1">
      <c r="A29" s="235" t="s">
        <v>74</v>
      </c>
      <c r="B29" s="236"/>
      <c r="C29" s="236"/>
      <c r="D29" s="236"/>
      <c r="E29" s="236"/>
      <c r="F29" s="237"/>
      <c r="G29" s="9"/>
      <c r="H29" s="264" t="s">
        <v>149</v>
      </c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5"/>
      <c r="BJ29" s="217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7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20">
        <v>1822.0339</v>
      </c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2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9"/>
    </row>
    <row r="30" spans="1:161" s="41" customFormat="1" ht="44.25" customHeight="1">
      <c r="A30" s="235" t="s">
        <v>75</v>
      </c>
      <c r="B30" s="236"/>
      <c r="C30" s="236"/>
      <c r="D30" s="236"/>
      <c r="E30" s="236"/>
      <c r="F30" s="237"/>
      <c r="G30" s="9"/>
      <c r="H30" s="264" t="s">
        <v>150</v>
      </c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5"/>
      <c r="BJ30" s="217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7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20">
        <v>3273.02669</v>
      </c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2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9"/>
    </row>
    <row r="31" spans="1:161" s="41" customFormat="1" ht="51" customHeight="1">
      <c r="A31" s="235" t="s">
        <v>76</v>
      </c>
      <c r="B31" s="236"/>
      <c r="C31" s="236"/>
      <c r="D31" s="236"/>
      <c r="E31" s="236"/>
      <c r="F31" s="237"/>
      <c r="G31" s="9"/>
      <c r="H31" s="264" t="s">
        <v>151</v>
      </c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5"/>
      <c r="BJ31" s="217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7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20">
        <v>1835.4828499999999</v>
      </c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2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9"/>
    </row>
    <row r="32" ht="6.75" customHeight="1"/>
    <row r="33" s="48" customFormat="1" ht="11.25">
      <c r="A33" s="48" t="s">
        <v>45</v>
      </c>
    </row>
    <row r="34" spans="1:161" s="48" customFormat="1" ht="24" customHeight="1">
      <c r="A34" s="215" t="s">
        <v>48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</row>
    <row r="35" spans="1:161" s="48" customFormat="1" ht="24" customHeight="1">
      <c r="A35" s="215" t="s">
        <v>49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</row>
    <row r="36" spans="1:161" s="48" customFormat="1" ht="13.5" customHeight="1">
      <c r="A36" s="215" t="s">
        <v>50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</row>
    <row r="37" spans="1:161" s="48" customFormat="1" ht="13.5" customHeight="1">
      <c r="A37" s="216" t="s">
        <v>51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</row>
    <row r="38" ht="3" customHeight="1"/>
  </sheetData>
  <sheetProtection/>
  <mergeCells count="155">
    <mergeCell ref="EO23:FE23"/>
    <mergeCell ref="A22:F22"/>
    <mergeCell ref="H22:BI22"/>
    <mergeCell ref="CW22:DI22"/>
    <mergeCell ref="DJ22:DX22"/>
    <mergeCell ref="DY22:EN22"/>
    <mergeCell ref="EO22:FE22"/>
    <mergeCell ref="BJ22:BV22"/>
    <mergeCell ref="BW22:CI22"/>
    <mergeCell ref="BJ23:BV23"/>
    <mergeCell ref="CJ22:CV22"/>
    <mergeCell ref="CW23:DI23"/>
    <mergeCell ref="BW23:CI23"/>
    <mergeCell ref="CJ23:CV23"/>
    <mergeCell ref="DJ23:DX23"/>
    <mergeCell ref="DY23:EN23"/>
    <mergeCell ref="A23:F23"/>
    <mergeCell ref="H23:BI23"/>
    <mergeCell ref="H18:BI18"/>
    <mergeCell ref="CW18:DI18"/>
    <mergeCell ref="A19:F19"/>
    <mergeCell ref="H19:BI19"/>
    <mergeCell ref="CW19:DI19"/>
    <mergeCell ref="A20:F20"/>
    <mergeCell ref="H20:BI20"/>
    <mergeCell ref="CW20:DI20"/>
    <mergeCell ref="A16:F16"/>
    <mergeCell ref="H16:BI16"/>
    <mergeCell ref="CW16:DI16"/>
    <mergeCell ref="A17:F17"/>
    <mergeCell ref="H17:BI17"/>
    <mergeCell ref="CW17:DI17"/>
    <mergeCell ref="A18:F18"/>
    <mergeCell ref="A28:F28"/>
    <mergeCell ref="H28:BI28"/>
    <mergeCell ref="A26:F26"/>
    <mergeCell ref="H26:BI26"/>
    <mergeCell ref="A27:F27"/>
    <mergeCell ref="H27:BI27"/>
    <mergeCell ref="EO21:FE21"/>
    <mergeCell ref="A21:F21"/>
    <mergeCell ref="H21:BI21"/>
    <mergeCell ref="CW21:DI21"/>
    <mergeCell ref="DJ21:DX21"/>
    <mergeCell ref="BJ21:BV21"/>
    <mergeCell ref="BW21:CI21"/>
    <mergeCell ref="CJ21:CV21"/>
    <mergeCell ref="DY21:EN21"/>
    <mergeCell ref="EO31:FE31"/>
    <mergeCell ref="A31:F31"/>
    <mergeCell ref="H31:BI31"/>
    <mergeCell ref="BJ31:BV31"/>
    <mergeCell ref="BW31:CI31"/>
    <mergeCell ref="CW31:DI31"/>
    <mergeCell ref="DJ31:DX31"/>
    <mergeCell ref="DY31:EN31"/>
    <mergeCell ref="CJ31:CV31"/>
    <mergeCell ref="EO29:FE29"/>
    <mergeCell ref="A30:F30"/>
    <mergeCell ref="H30:BI30"/>
    <mergeCell ref="BJ30:BV30"/>
    <mergeCell ref="EO30:FE30"/>
    <mergeCell ref="BJ28:BV28"/>
    <mergeCell ref="BW28:CI28"/>
    <mergeCell ref="DY29:EN29"/>
    <mergeCell ref="BW30:CI30"/>
    <mergeCell ref="CJ30:CV30"/>
    <mergeCell ref="CW30:DI30"/>
    <mergeCell ref="DJ30:DX30"/>
    <mergeCell ref="DJ28:DX28"/>
    <mergeCell ref="DY28:EN28"/>
    <mergeCell ref="DY30:EN30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CJ28:CV28"/>
    <mergeCell ref="CW28:DI28"/>
    <mergeCell ref="DJ24:DX24"/>
    <mergeCell ref="BJ24:BV24"/>
    <mergeCell ref="BW24:CI24"/>
    <mergeCell ref="CJ24:CV24"/>
    <mergeCell ref="DY24:EN24"/>
    <mergeCell ref="EO24:FE24"/>
    <mergeCell ref="A10:F11"/>
    <mergeCell ref="G10:BI11"/>
    <mergeCell ref="BJ10:CI10"/>
    <mergeCell ref="CJ10:DI10"/>
    <mergeCell ref="A24:F24"/>
    <mergeCell ref="H24:BI24"/>
    <mergeCell ref="CW24:DI24"/>
    <mergeCell ref="BJ12:BV12"/>
    <mergeCell ref="BW12:CI12"/>
    <mergeCell ref="A15:F15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H15:BI15"/>
    <mergeCell ref="CW15:DI15"/>
    <mergeCell ref="CW14:DI14"/>
    <mergeCell ref="BJ13:CV15"/>
    <mergeCell ref="DJ13:FE15"/>
    <mergeCell ref="A14:F14"/>
    <mergeCell ref="H14:BI14"/>
    <mergeCell ref="DJ25:DX25"/>
    <mergeCell ref="DY25:EN25"/>
    <mergeCell ref="A25:F25"/>
    <mergeCell ref="H25:BI25"/>
    <mergeCell ref="BJ25:BV25"/>
    <mergeCell ref="BW25:CI25"/>
    <mergeCell ref="EO25:FE25"/>
    <mergeCell ref="BJ26:BV26"/>
    <mergeCell ref="BW26:CI26"/>
    <mergeCell ref="CJ26:CV26"/>
    <mergeCell ref="CW26:DI26"/>
    <mergeCell ref="DJ26:DX26"/>
    <mergeCell ref="CJ25:CV25"/>
    <mergeCell ref="CW25:DI25"/>
    <mergeCell ref="EO26:FE26"/>
    <mergeCell ref="DY26:EN26"/>
    <mergeCell ref="BJ27:BV27"/>
    <mergeCell ref="BW27:CI27"/>
    <mergeCell ref="CJ27:CV27"/>
    <mergeCell ref="EO27:FE27"/>
    <mergeCell ref="CW27:DI27"/>
    <mergeCell ref="DJ27:DX27"/>
    <mergeCell ref="DY27:EN27"/>
    <mergeCell ref="A34:FE34"/>
    <mergeCell ref="A35:FE35"/>
    <mergeCell ref="A36:FE36"/>
    <mergeCell ref="A37:FE37"/>
    <mergeCell ref="BY5:DO5"/>
    <mergeCell ref="EC5:EF5"/>
    <mergeCell ref="BY6:DO6"/>
    <mergeCell ref="A8:FE8"/>
    <mergeCell ref="A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gurov</cp:lastModifiedBy>
  <cp:lastPrinted>2014-06-16T05:06:14Z</cp:lastPrinted>
  <dcterms:created xsi:type="dcterms:W3CDTF">1996-10-08T23:32:33Z</dcterms:created>
  <dcterms:modified xsi:type="dcterms:W3CDTF">2014-06-16T08:05:21Z</dcterms:modified>
  <cp:category/>
  <cp:version/>
  <cp:contentType/>
  <cp:contentStatus/>
</cp:coreProperties>
</file>