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 refMode="R1C1"/>
</workbook>
</file>

<file path=xl/sharedStrings.xml><?xml version="1.0" encoding="utf-8"?>
<sst xmlns="http://schemas.openxmlformats.org/spreadsheetml/2006/main" count="67" uniqueCount="58">
  <si>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</si>
  <si>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</si>
  <si>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</si>
  <si>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</si>
  <si>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</si>
  <si>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</si>
  <si>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</si>
  <si>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</si>
  <si>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</si>
  <si>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</si>
  <si>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</si>
  <si>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</si>
  <si>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</si>
  <si>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</si>
  <si>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</si>
  <si>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</si>
  <si>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</si>
  <si>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</si>
  <si>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</si>
  <si>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</si>
  <si>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</si>
  <si>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</si>
  <si>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</si>
  <si>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</si>
  <si>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</si>
  <si>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</si>
  <si>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</si>
  <si>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</si>
  <si>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</si>
  <si>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</si>
  <si>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</si>
  <si>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</si>
  <si>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</si>
  <si>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</si>
  <si>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</si>
  <si>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</si>
  <si>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</si>
  <si>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</si>
  <si>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</si>
  <si>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АО "Газпром газораспределение Пермь"</t>
  </si>
  <si>
    <t>22</t>
  </si>
  <si>
    <t>Газопроводы, расположенные на территории Пермского края, общей протяженностью 287 971,15 п. м (I этап)</t>
  </si>
  <si>
    <t>Амортизация; Прибыль; Плата по Соглашениям о компенсации затрат, вызванных перекладкой объектов газораспределения; Регуляторный контракт и концессионное соглашение</t>
  </si>
  <si>
    <t>Спецнадбавка, компенсация выпадающих доходов; Плата за технологическое присоединение; Заемные средства группы Газпром межрегионгаз</t>
  </si>
  <si>
    <t>Амортизация; Прибыль; Спецнадбавка, объекты программы газификации; Спецнадбавка прошлых лет; Спецнадбавка, компенсация выпадающих доходов; Плата за технологическое присоединение; Плата по Соглашениям о компенсации затрат, вызванных перекладкой объектов газораспределения; Заемные средства группы Газпром межрегионгаз; Другие источники</t>
  </si>
  <si>
    <t xml:space="preserve">Амортизация; Прибыль; Спецнадбавка, объекты программы газификации; Спецнадбавка, компенсация выпадающих доходов; Спецнадбавка прошлых лет; Плата за технологическое присоединение; Кредиты банков и займы организаций (вне группы Газпром межрегионгаз); Заемные средства группы Газпром межрегионгаз; Плата по Соглашениям о компенсации затрат, вызванных перекладкой объектов газораспределения; Регуляторный контракт и концессионное соглашение; Другие источники </t>
  </si>
  <si>
    <t>Распределительные газопроводы п. Майкор Юсьвенского района Пермского края (2 очередь )</t>
  </si>
  <si>
    <t>32-315</t>
  </si>
  <si>
    <t>4 кв. 2020</t>
  </si>
  <si>
    <t>Спецнадбавка, объекты программы газификации</t>
  </si>
  <si>
    <t>2 кв. 2022</t>
  </si>
  <si>
    <t>Газопровод ВД 2 кат. от ГРС-1 до ГРС 2, протяженность 7358,3 м. (инв. 0202301285)</t>
  </si>
  <si>
    <t>Регуляторный контракт и концессионное соглашение</t>
  </si>
  <si>
    <t>4 кв. 2022</t>
  </si>
  <si>
    <t>Амортизация; Спецнадбавка, объекты программы газификации; Спецнадбавка прошлых лет;</t>
  </si>
  <si>
    <t>Амортизация; Кредиты банков и займы организаций (вне группы Газпром межрегионгаз); Заемные средства группы Газпром межрегионгаз</t>
  </si>
  <si>
    <t>Амортизация; Прибыль; Кредиты банков и займы организаций (вне группы Газпром межрегионгаз); Заемные средства группы Газпром межрегионгаз; Другие источники</t>
  </si>
  <si>
    <t>Кредиты банков и займы организаций (вне группы Газпром межрегионгаз)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</si>
</sst>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"/>
  <sheetViews>
    <sheetView tabSelected="1" view="pageBreakPreview" zoomScale="70" zoomScaleSheetLayoutView="70" zoomScalePageLayoutView="0" workbookViewId="0" topLeftCell="A1">
      <selection activeCell="BS11" sqref="BS11:CF11"/>
    </sheetView>
  </sheetViews>
  <sheetFormatPr defaultColWidth="0.875" defaultRowHeight="12.75"/>
  <cols>
    <col min="1" max="41" width="0.875" style="1" customWidth="1"/>
    <col min="42" max="42" width="6.625" style="1" customWidth="1"/>
    <col min="43" max="83" width="0.875" style="1" customWidth="1"/>
    <col min="84" max="84" width="7.00390625" style="1" customWidth="1"/>
    <col min="85" max="111" width="0.875" style="1" customWidth="1"/>
    <col min="112" max="112" width="30.75390625" style="1" customWidth="1"/>
    <col min="113" max="127" width="0.875" style="1" customWidth="1"/>
    <col min="128" max="128" width="3.875" style="1" customWidth="1"/>
    <col min="129" max="143" width="0.875" style="1" customWidth="1"/>
    <col min="144" max="144" width="8.00390625" style="1" customWidth="1"/>
    <col min="145" max="154" width="0.875" style="1" customWidth="1"/>
    <col min="155" max="155" width="9.875" style="1" customWidth="1"/>
    <col min="156" max="156" width="2.00390625" style="1" customWidth="1"/>
    <col min="157" max="157" width="0.2421875" style="1" customWidth="1"/>
    <col min="158" max="162" width="0.875" style="1" hidden="1" customWidth="1"/>
    <col min="16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54" t="s">
        <v>39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5" customFormat="1" ht="15.75">
      <c r="AP5" s="6" t="s">
        <v>26</v>
      </c>
      <c r="AQ5" s="56" t="s">
        <v>40</v>
      </c>
      <c r="AR5" s="56"/>
      <c r="AS5" s="56"/>
      <c r="AT5" s="56"/>
      <c r="AU5" s="5" t="s">
        <v>27</v>
      </c>
    </row>
    <row r="7" spans="1:161" s="2" customFormat="1" ht="28.5" customHeight="1">
      <c r="A7" s="38" t="s">
        <v>9</v>
      </c>
      <c r="B7" s="39"/>
      <c r="C7" s="39"/>
      <c r="D7" s="39"/>
      <c r="E7" s="39"/>
      <c r="F7" s="39"/>
      <c r="G7" s="39"/>
      <c r="H7" s="40"/>
      <c r="I7" s="38" t="s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41"/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32" t="s">
        <v>0</v>
      </c>
      <c r="B9" s="33"/>
      <c r="C9" s="33"/>
      <c r="D9" s="33"/>
      <c r="E9" s="33"/>
      <c r="F9" s="33"/>
      <c r="G9" s="33"/>
      <c r="H9" s="34"/>
      <c r="I9" s="32" t="s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32" t="s">
        <v>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2" t="s">
        <v>3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32" t="s">
        <v>4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4"/>
      <c r="CG9" s="32" t="s">
        <v>5</v>
      </c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4"/>
      <c r="CU9" s="32" t="s">
        <v>8</v>
      </c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2" t="s">
        <v>22</v>
      </c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4"/>
      <c r="DY9" s="32" t="s">
        <v>23</v>
      </c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4"/>
      <c r="EO9" s="32" t="s">
        <v>24</v>
      </c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62.75" customHeight="1">
      <c r="A10" s="17" t="s">
        <v>0</v>
      </c>
      <c r="B10" s="18"/>
      <c r="C10" s="18"/>
      <c r="D10" s="18"/>
      <c r="E10" s="18"/>
      <c r="F10" s="18"/>
      <c r="G10" s="18"/>
      <c r="H10" s="19"/>
      <c r="I10" s="3"/>
      <c r="J10" s="44" t="s">
        <v>28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46">
        <f>BS11+BS17+BS18+BS19</f>
        <v>9377860.11</v>
      </c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7"/>
      <c r="CG10" s="35">
        <f>CG11+CG17+CG18+CG19</f>
        <v>5506686.05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7"/>
      <c r="CU10" s="29" t="s">
        <v>45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23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5"/>
      <c r="DY10" s="23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5"/>
      <c r="EO10" s="23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5"/>
    </row>
    <row r="11" spans="1:161" s="2" customFormat="1" ht="138.75" customHeight="1">
      <c r="A11" s="17" t="s">
        <v>1</v>
      </c>
      <c r="B11" s="18"/>
      <c r="C11" s="18"/>
      <c r="D11" s="18"/>
      <c r="E11" s="18"/>
      <c r="F11" s="18"/>
      <c r="G11" s="18"/>
      <c r="H11" s="19"/>
      <c r="I11" s="3"/>
      <c r="J11" s="44" t="s">
        <v>29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46">
        <f>BS12+BS14+BS15</f>
        <v>8733355.16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7"/>
      <c r="CG11" s="35">
        <f>CG12+CG14+CG15</f>
        <v>4862181.100000001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7"/>
      <c r="CU11" s="29" t="s">
        <v>44</v>
      </c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1"/>
      <c r="DI11" s="23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5"/>
      <c r="DY11" s="23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5"/>
      <c r="EO11" s="23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5"/>
    </row>
    <row r="12" spans="1:161" s="2" customFormat="1" ht="39.75" customHeight="1">
      <c r="A12" s="17" t="s">
        <v>2</v>
      </c>
      <c r="B12" s="18"/>
      <c r="C12" s="18"/>
      <c r="D12" s="18"/>
      <c r="E12" s="18"/>
      <c r="F12" s="18"/>
      <c r="G12" s="18"/>
      <c r="H12" s="19"/>
      <c r="I12" s="3"/>
      <c r="J12" s="44" t="s">
        <v>30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26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8"/>
      <c r="BE12" s="26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8"/>
      <c r="BS12" s="35">
        <f>237288.36+355079.85+23892.25-463.17</f>
        <v>615797.2899999999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35">
        <f>128304.52+22912.1-399.4+188624.98</f>
        <v>339442.2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29" t="s">
        <v>54</v>
      </c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1"/>
      <c r="DI12" s="23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5"/>
      <c r="DY12" s="23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5"/>
      <c r="EO12" s="23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5"/>
    </row>
    <row r="13" spans="1:161" s="2" customFormat="1" ht="37.5" customHeight="1">
      <c r="A13" s="17" t="s">
        <v>31</v>
      </c>
      <c r="B13" s="18"/>
      <c r="C13" s="18"/>
      <c r="D13" s="18"/>
      <c r="E13" s="18"/>
      <c r="F13" s="18"/>
      <c r="G13" s="18"/>
      <c r="H13" s="19"/>
      <c r="I13" s="3"/>
      <c r="J13" s="44" t="s">
        <v>46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17" t="s">
        <v>48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9"/>
      <c r="BE13" s="17" t="s">
        <v>53</v>
      </c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9"/>
      <c r="BS13" s="35">
        <v>174892.61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35">
        <v>91475.58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29" t="s">
        <v>49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12">
        <v>23.2</v>
      </c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4"/>
      <c r="DY13" s="12" t="s">
        <v>47</v>
      </c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4"/>
      <c r="EO13" s="12">
        <v>2</v>
      </c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4"/>
    </row>
    <row r="14" spans="1:161" s="2" customFormat="1" ht="57" customHeight="1">
      <c r="A14" s="17" t="s">
        <v>3</v>
      </c>
      <c r="B14" s="18"/>
      <c r="C14" s="18"/>
      <c r="D14" s="18"/>
      <c r="E14" s="18"/>
      <c r="F14" s="18"/>
      <c r="G14" s="18"/>
      <c r="H14" s="19"/>
      <c r="I14" s="3"/>
      <c r="J14" s="44" t="s">
        <v>32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8"/>
      <c r="BS14" s="46">
        <f>7058764.24+428846.36+34036.53+9034.15+318849.47+463.17</f>
        <v>7849993.920000001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35">
        <f>3912558.27+231476.9+38671.86+37865.86+73817.83+399.4</f>
        <v>4294790.12</v>
      </c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7"/>
      <c r="CU14" s="29" t="s">
        <v>43</v>
      </c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23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5"/>
      <c r="DY14" s="23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5"/>
      <c r="EO14" s="23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2" customFormat="1" ht="84" customHeight="1">
      <c r="A15" s="17" t="s">
        <v>4</v>
      </c>
      <c r="B15" s="18"/>
      <c r="C15" s="18"/>
      <c r="D15" s="18"/>
      <c r="E15" s="18"/>
      <c r="F15" s="18"/>
      <c r="G15" s="18"/>
      <c r="H15" s="19"/>
      <c r="I15" s="3"/>
      <c r="J15" s="44" t="s">
        <v>33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5">
        <f>6719.06+136252.12+16366.64+108226.13</f>
        <v>267563.95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7"/>
      <c r="CG15" s="35">
        <f>227784.92+163.86</f>
        <v>227948.78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29" t="s">
        <v>42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23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23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5"/>
      <c r="EO15" s="23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2" customFormat="1" ht="40.5" customHeight="1">
      <c r="A16" s="17" t="s">
        <v>34</v>
      </c>
      <c r="B16" s="18"/>
      <c r="C16" s="18"/>
      <c r="D16" s="18"/>
      <c r="E16" s="18"/>
      <c r="F16" s="18"/>
      <c r="G16" s="18"/>
      <c r="H16" s="19"/>
      <c r="I16" s="3"/>
      <c r="J16" s="15" t="s">
        <v>51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7" t="s">
        <v>48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7" t="s">
        <v>50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20">
        <v>295473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0">
        <v>107902.5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9" t="s">
        <v>52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12">
        <v>5.89</v>
      </c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2">
        <v>530</v>
      </c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4"/>
      <c r="EO16" s="12">
        <v>0</v>
      </c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2" customFormat="1" ht="64.5" customHeight="1">
      <c r="A17" s="17" t="s">
        <v>5</v>
      </c>
      <c r="B17" s="18"/>
      <c r="C17" s="18"/>
      <c r="D17" s="18"/>
      <c r="E17" s="18"/>
      <c r="F17" s="18"/>
      <c r="G17" s="18"/>
      <c r="H17" s="19"/>
      <c r="I17" s="3"/>
      <c r="J17" s="44" t="s">
        <v>35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35">
        <v>360733.35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35">
        <v>360733.35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7"/>
      <c r="CU17" s="29" t="s">
        <v>55</v>
      </c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3"/>
      <c r="DI17" s="23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2" customFormat="1" ht="25.5" customHeight="1">
      <c r="A18" s="17" t="s">
        <v>8</v>
      </c>
      <c r="B18" s="18"/>
      <c r="C18" s="18"/>
      <c r="D18" s="18"/>
      <c r="E18" s="18"/>
      <c r="F18" s="18"/>
      <c r="G18" s="18"/>
      <c r="H18" s="19"/>
      <c r="I18" s="3"/>
      <c r="J18" s="44" t="s">
        <v>36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5">
        <v>0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35">
        <v>0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47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9"/>
      <c r="DI18" s="23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2" customFormat="1" ht="71.25" customHeight="1">
      <c r="A19" s="17" t="s">
        <v>22</v>
      </c>
      <c r="B19" s="18"/>
      <c r="C19" s="18"/>
      <c r="D19" s="18"/>
      <c r="E19" s="18"/>
      <c r="F19" s="18"/>
      <c r="G19" s="18"/>
      <c r="H19" s="19"/>
      <c r="I19" s="3"/>
      <c r="J19" s="44" t="s">
        <v>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35">
        <v>283771.6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5">
        <v>283771.6</v>
      </c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29" t="s">
        <v>56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3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5"/>
      <c r="DY19" s="23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5"/>
      <c r="EO19" s="23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2" customFormat="1" ht="51.75" customHeight="1">
      <c r="A20" s="17" t="s">
        <v>38</v>
      </c>
      <c r="B20" s="18"/>
      <c r="C20" s="18"/>
      <c r="D20" s="18"/>
      <c r="E20" s="18"/>
      <c r="F20" s="18"/>
      <c r="G20" s="18"/>
      <c r="H20" s="19"/>
      <c r="I20" s="3"/>
      <c r="J20" s="44" t="s">
        <v>41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5">
        <v>203758.75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35">
        <v>203758.75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29" t="s">
        <v>57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3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</sheetData>
  <sheetProtection/>
  <mergeCells count="136">
    <mergeCell ref="CB4:EG4"/>
    <mergeCell ref="AQ5:AT5"/>
    <mergeCell ref="DY19:EN19"/>
    <mergeCell ref="EO19:FE19"/>
    <mergeCell ref="DY18:EN18"/>
    <mergeCell ref="EO18:FE18"/>
    <mergeCell ref="DI19:DX19"/>
    <mergeCell ref="DY17:EN17"/>
    <mergeCell ref="EO17:FE17"/>
    <mergeCell ref="CU18:DH18"/>
    <mergeCell ref="CB3:EG3"/>
    <mergeCell ref="A19:H19"/>
    <mergeCell ref="J19:AP19"/>
    <mergeCell ref="AQ19:BD19"/>
    <mergeCell ref="BE19:BR19"/>
    <mergeCell ref="BS19:CF19"/>
    <mergeCell ref="CG19:CT19"/>
    <mergeCell ref="CU19:DH19"/>
    <mergeCell ref="DI18:DX18"/>
    <mergeCell ref="DI17:DX17"/>
    <mergeCell ref="CU17:DH17"/>
    <mergeCell ref="A18:H18"/>
    <mergeCell ref="J18:AP18"/>
    <mergeCell ref="AQ18:BD18"/>
    <mergeCell ref="BE18:BR18"/>
    <mergeCell ref="BS18:CF18"/>
    <mergeCell ref="CG18:CT18"/>
    <mergeCell ref="DI15:DX15"/>
    <mergeCell ref="DY15:EN15"/>
    <mergeCell ref="EO15:FE15"/>
    <mergeCell ref="A16:H16"/>
    <mergeCell ref="A17:H17"/>
    <mergeCell ref="J17:AP17"/>
    <mergeCell ref="AQ17:BD17"/>
    <mergeCell ref="BE17:BR17"/>
    <mergeCell ref="BS17:CF17"/>
    <mergeCell ref="CG17:CT17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A12:H12"/>
    <mergeCell ref="J12:AP12"/>
    <mergeCell ref="AQ12:BD12"/>
    <mergeCell ref="BE12:BR12"/>
    <mergeCell ref="BS12:CF12"/>
    <mergeCell ref="CG12:CT12"/>
    <mergeCell ref="CU12:DH12"/>
    <mergeCell ref="DI11:DX11"/>
    <mergeCell ref="DY11:EN11"/>
    <mergeCell ref="EO11:FE11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20:H20"/>
    <mergeCell ref="J20:AP20"/>
    <mergeCell ref="AQ20:BD20"/>
    <mergeCell ref="BE20:BR20"/>
    <mergeCell ref="BS20:CF20"/>
    <mergeCell ref="CG20:CT20"/>
    <mergeCell ref="CU20:DH20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20:DX20"/>
    <mergeCell ref="DY20:EN20"/>
    <mergeCell ref="I9:AP9"/>
    <mergeCell ref="I7:AP8"/>
    <mergeCell ref="AQ8:BD8"/>
    <mergeCell ref="AQ7:BR7"/>
    <mergeCell ref="EO20:FE20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U16:DH16"/>
    <mergeCell ref="DI16:DX16"/>
    <mergeCell ref="DY16:EN16"/>
    <mergeCell ref="EO16:FE16"/>
    <mergeCell ref="J16:AP16"/>
    <mergeCell ref="AQ16:BD16"/>
    <mergeCell ref="BE16:BR16"/>
    <mergeCell ref="BS16:CF16"/>
    <mergeCell ref="CG16:CT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9" max="159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Воробьева Анастасия Николаевна</cp:lastModifiedBy>
  <cp:lastPrinted>2019-01-31T08:54:48Z</cp:lastPrinted>
  <dcterms:created xsi:type="dcterms:W3CDTF">2011-01-11T10:25:48Z</dcterms:created>
  <dcterms:modified xsi:type="dcterms:W3CDTF">2023-03-13T10:42:01Z</dcterms:modified>
  <cp:category/>
  <cp:version/>
  <cp:contentType/>
  <cp:contentStatus/>
</cp:coreProperties>
</file>